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485" windowHeight="10650"/>
  </bookViews>
  <sheets>
    <sheet name="Sheet1" sheetId="1" r:id="rId1"/>
  </sheets>
  <externalReferences>
    <externalReference r:id="rId4"/>
  </externalReferences>
  <definedNames>
    <definedName name="_xlnm._FilterDatabase" localSheetId="0" hidden="1">Sheet1!$A$3:$BA$160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<sst xmlns="http://schemas.openxmlformats.org/spreadsheetml/2006/main" count="569" uniqueCount="359">
  <si>
    <t>5F</t>
  </si>
  <si>
    <t>6F</t>
  </si>
  <si>
    <t>7F</t>
  </si>
  <si>
    <t>8F</t>
  </si>
  <si>
    <t>后台</t>
  </si>
  <si>
    <t>2F</t>
  </si>
  <si>
    <t>3F</t>
  </si>
  <si>
    <t>9F</t>
  </si>
  <si>
    <t>10F</t>
  </si>
  <si>
    <t>11F</t>
  </si>
  <si>
    <t>12F</t>
  </si>
  <si>
    <t>13F</t>
  </si>
  <si>
    <t>传染病楼-2F</t>
  </si>
  <si>
    <t>传染病楼-3F</t>
  </si>
  <si>
    <t>序号</t>
  </si>
  <si>
    <t>设备名称</t>
  </si>
  <si>
    <t>需求参数</t>
  </si>
  <si>
    <t>品牌</t>
  </si>
  <si>
    <t>型号</t>
  </si>
  <si>
    <t>技术参数</t>
  </si>
  <si>
    <t>备注</t>
  </si>
  <si>
    <t>单价（元）</t>
  </si>
  <si>
    <t>设备小计（元）</t>
  </si>
  <si>
    <t>单位</t>
  </si>
  <si>
    <t>数量合计</t>
  </si>
  <si>
    <t>需要填写</t>
  </si>
  <si>
    <t>如对应设备需要增加其余配套的设备、软件、材料等在备注填写，单价包含这部分的价格</t>
  </si>
  <si>
    <t>急救技能培训室&amp;模拟病房技能培训室 &amp;模拟病房</t>
  </si>
  <si>
    <t>物理诊断技能培训室</t>
  </si>
  <si>
    <t>内镜培训中心</t>
  </si>
  <si>
    <t>模拟产房&amp;模拟ICU&amp;观察室</t>
  </si>
  <si>
    <t>全技能培训室</t>
  </si>
  <si>
    <t>内科技能培训室</t>
  </si>
  <si>
    <t>外科技能培训室</t>
  </si>
  <si>
    <t>妇科技能培训室</t>
  </si>
  <si>
    <t>儿科技术培训室</t>
  </si>
  <si>
    <t>中控室</t>
  </si>
  <si>
    <t>Pdl讨论室</t>
  </si>
  <si>
    <t>中型培训室84人</t>
  </si>
  <si>
    <t>中型培训室81人</t>
  </si>
  <si>
    <t>模拟手术室</t>
  </si>
  <si>
    <t>接待大堂</t>
  </si>
  <si>
    <t>阶梯室435人</t>
  </si>
  <si>
    <t>中培训室 75人</t>
  </si>
  <si>
    <t>中培训室 50人</t>
  </si>
  <si>
    <t>会议示教</t>
  </si>
  <si>
    <t>培训室24人（72.93平方）</t>
  </si>
  <si>
    <t>会议室（49.77平方）</t>
  </si>
  <si>
    <t>会议室（39.60平方）</t>
  </si>
  <si>
    <t>会议室（43.97平方）</t>
  </si>
  <si>
    <t>多媒体培训室100人</t>
  </si>
  <si>
    <t>（5～8层）后台管理系统</t>
  </si>
  <si>
    <t>健教室</t>
  </si>
  <si>
    <t>会议室</t>
  </si>
  <si>
    <t>A</t>
  </si>
  <si>
    <t>音响扩声系统</t>
  </si>
  <si>
    <t>-</t>
  </si>
  <si>
    <t>6寸同轴吸顶喇叭</t>
  </si>
  <si>
    <t xml:space="preserve">频率响应：65Hz-19kHz(-10dB)
额定功率：40W@8ohm </t>
  </si>
  <si>
    <t>只</t>
  </si>
  <si>
    <t>四通道智能网络功放</t>
  </si>
  <si>
    <t xml:space="preserve">额定功率：不小于4×600Wpeak@8ohm，4×300Wrms@8Ω，4×450Wrms@4Ω，2×900Wrms@8Ω桥接；
频率响应：不劣于20Hz～20kHz， ±1dB；
</t>
  </si>
  <si>
    <t>台</t>
  </si>
  <si>
    <t>16进16出音频处理器</t>
  </si>
  <si>
    <t xml:space="preserve">音频接口：不少于16路平衡输入, 不少于16路平衡输出；
频率响应：不劣于20Hz~20kHz，±0.5dB；
</t>
  </si>
  <si>
    <t>数字真分集无线手持系统(一拖二)</t>
  </si>
  <si>
    <t xml:space="preserve">无线传输频率响应：不劣于20Hz-20KHz（+-2dB）
总谐波失真： ≤0.03% @1KHz
</t>
  </si>
  <si>
    <t>套</t>
  </si>
  <si>
    <t>悬吊麦克风</t>
  </si>
  <si>
    <t xml:space="preserve">频率响应：50hz-16KHZ / 80HZ-14KHZ
灵敏度：-45db±2db / -30db±2db（1db时，0db = 1v / pa）
</t>
  </si>
  <si>
    <t>悬吊麦克风支架</t>
  </si>
  <si>
    <t>八通道天线分配器</t>
  </si>
  <si>
    <t>八通道低损耗天线分配电路设计，4套单频道自动选讯，接收机可共用一对天线</t>
  </si>
  <si>
    <t>室内全向天线</t>
  </si>
  <si>
    <t xml:space="preserve">吸顶式平面单极化天线，采用BNC供电
</t>
  </si>
  <si>
    <t>个</t>
  </si>
  <si>
    <t>中继放大器</t>
  </si>
  <si>
    <t xml:space="preserve">頻率范围：450～970MHZ
增益：3dB/12dB 
</t>
  </si>
  <si>
    <t>天线合成器（2进1出）</t>
  </si>
  <si>
    <t>将1个射频信号分配成2个射频信号输出，也可将2个射频信号集合成1个射频信号使用；
频率范围：450～970MHZ</t>
  </si>
  <si>
    <t>电源适配器
（中继放大器用）</t>
  </si>
  <si>
    <t>输入：100-240Vac，50/60HZ，5A
输出：12V 5A，60W</t>
  </si>
  <si>
    <t>四通道鹅颈无线套装</t>
  </si>
  <si>
    <t>8进8出音频处理器</t>
  </si>
  <si>
    <t>不少于8路平衡输入, 不少于8路平衡输出；
频率响应：不劣于20Hz~20kHz，±0.5dB；</t>
  </si>
  <si>
    <t>可级联智能麦克风（内置扬声器）</t>
  </si>
  <si>
    <t>全指向麦克风
灵敏度：-38 dBFS ，信噪比： 65 dB(A)，频率响应： 50Hz - 16kHz    
拾音距离：5米清晰拾音</t>
  </si>
  <si>
    <t>8×8音频处理矩阵</t>
  </si>
  <si>
    <t>音频接口：不少于8路平衡输入, 不少于8路平衡输出；
频率响应：不劣于20Hz~20kHz，±0.5dB；</t>
  </si>
  <si>
    <t>48V座席话筒
（鹅颈）</t>
  </si>
  <si>
    <t xml:space="preserve">频率响应：不劣于50Hz-16KHz；
灵敏度：不小于-38dB±2dB(1v/pa 1Khz)；
最大声压级：不小于120 dB
</t>
  </si>
  <si>
    <t>3寸三分频高保真音柱</t>
  </si>
  <si>
    <t>频率响应：不劣于65Hz-20kHz(-10dB)
相位响应：不劣于200Hz-16kHz(± 45°)
最⼤声压级：不劣于115dB
灵敏度：不劣于95dB
额定功率：不劣于180W
单元配置：不劣于9× 75"⻓冲程低音，2× 3"中音，1× 1"高音</t>
  </si>
  <si>
    <t>一拖四无线座席套装
（鹅颈）</t>
  </si>
  <si>
    <t>采用四通道的接收设计，可连接四支无线会议话筒； 
网络接口：10M/100M自适应
频率响应：不劣于20Hz~20kHz，±0.5dB；</t>
  </si>
  <si>
    <t>真分集双通道手持无线套装</t>
  </si>
  <si>
    <t>频响范围：    50HZ ~ 16KHZ（±3db）
动态范围：   &gt; 100dB</t>
  </si>
  <si>
    <t>有线手拉手会议主机</t>
  </si>
  <si>
    <t>具有3组共6路RJ45的话筒单元接口，采用闭环以太网链接模式，支持话筒单元的双边供电，且支持话筒单元热插拔，每路支持20个单元，可接60个单元
同时具有4路8芯话筒单元接口，每路支持25个单元，可接100个单元</t>
  </si>
  <si>
    <t>手拉手代表单元(方管无屏）</t>
  </si>
  <si>
    <t>采用“手拉手”连接方式，支持热插拔，方便安装和维护；
主席单元具有批准代表的发言申请功能;</t>
  </si>
  <si>
    <t>手拉手主席单元(方管无屏）</t>
  </si>
  <si>
    <t>8芯延长线</t>
  </si>
  <si>
    <t>8芯公对母连接线缆，50米</t>
  </si>
  <si>
    <t>双8寸线阵列全频扬声器</t>
  </si>
  <si>
    <t xml:space="preserve">幅频响应：不劣于65Hz-20kHz
单元配置：不劣于2× 8"长冲程低音单元，1× 3"高音
</t>
  </si>
  <si>
    <t>单18寸线阵列低频扬声器</t>
  </si>
  <si>
    <t>频率响应：不劣于30Hz-150Hz
额定功率：不劣于800W
单元配置：不劣于1× 18"⻓冲程低音单元</t>
  </si>
  <si>
    <t>线阵挂架</t>
  </si>
  <si>
    <t xml:space="preserve">最大承重：600kg
安全系数：6
</t>
  </si>
  <si>
    <t>双通道DSP数字功放</t>
  </si>
  <si>
    <t>额定功率：不小于2×3000Wpeak@8ohm，2×1500Wrms@8Ω，2×2600Wrms@4Ω，1×5200Wrms@8Ω桥接；
频率响应：不劣于20Hz～20kHz， ±1dB；</t>
  </si>
  <si>
    <t xml:space="preserve">额定功率：不小于2×2000Wpeak@8ohm，2×1000Wrms@8Ω，2×1700Wrms@4Ω，1×3400Wrms@8Ω桥接；
频率响应：不劣于20Hz～20kHz， ±1dB；
</t>
  </si>
  <si>
    <t>无源单10寸两分频全频音箱</t>
  </si>
  <si>
    <t>幅频响应：不劣于65Hz-20kHz(-10dB)
额定功率：不小于300W
单元配置：不劣于1× 10"⻓冲程低音单元，1× 75"高音压缩驱动器</t>
  </si>
  <si>
    <t>无源12寸返听音箱</t>
  </si>
  <si>
    <t xml:space="preserve">幅频响应：不劣于60Hz-20kHz(-10dB)
额定功率：不小于350W
单元配置：不劣于1× 12"⻓冲程低音单元，1× 75"高音压缩驱动器
</t>
  </si>
  <si>
    <t>四通道DSP数字功放</t>
  </si>
  <si>
    <t>额定功率：不小于4×900Wpeak@8ohm，4×450Wrms@8Ω，4×750Wrms@4Ω，2×1500Wrms@8Ω桥接；
频率响应：不劣于20Hz～20kHz， ±1dB；</t>
  </si>
  <si>
    <t>扬声器支架</t>
  </si>
  <si>
    <t>24数字调音台</t>
  </si>
  <si>
    <t xml:space="preserve">平衡式MIC输入通道：24路；
USB音乐输入通道：2路；
MAIN输出通道：2路；
AUX输出通道：8路；
耳机输出通道：1路；
具备分频器、压限器、均衡器、相位、 延时、复制等基本功能；
</t>
  </si>
  <si>
    <t>有源5寸监听音箱</t>
  </si>
  <si>
    <t xml:space="preserve">频率响应FR：56Hz-22kHz；
额定功率/峰值功率：低频：50W/100W；高频：30W/60W
</t>
  </si>
  <si>
    <t>对</t>
  </si>
  <si>
    <t>双通道手持无线套装</t>
  </si>
  <si>
    <t>红外线数据同步装置，射频载波范围：500 ~ 935MHZ
工作距离：不小于80米
频响范围：    50HZ ~ 16KHZ（±3db）
手持发射机：
电池续航：&gt; 8小时</t>
  </si>
  <si>
    <t>双通道头戴无线套装</t>
  </si>
  <si>
    <t>工作距离：不小于80米
频响范围：    50HZ ~ 16KHZ（±3db）
动态范围：   &gt; 100dB
腰包发射机：
电池续航：&gt; 8小时</t>
  </si>
  <si>
    <t>有源定向天线</t>
  </si>
  <si>
    <t>频率范围: 500~ 900MHz
天线增益: 4~6dBi
电源要求: BNC接头提供幻像供电5~12V/0. 1A</t>
  </si>
  <si>
    <t>天线支架</t>
  </si>
  <si>
    <t>数字融合会议系统主机</t>
  </si>
  <si>
    <t>有线无线融合，支持主机无线、有线单元接入，
频率响应：+-1dB（20Hz~20KHz）;
无线跳频技术。实时扫描环境无线噪声，自动切换至干净频点，有效避免频率干扰；</t>
  </si>
  <si>
    <t>数字融合会议系统
-无线方管主席单元（2.8吋屏）</t>
  </si>
  <si>
    <t>频率响应：不劣于50Hz~16KHz;
内置不小于3000mAH锂电池，支持外接干电池备用</t>
  </si>
  <si>
    <t>支</t>
  </si>
  <si>
    <t>数字融合会议系统
-无线方管代表单元（2.8吋屏）</t>
  </si>
  <si>
    <t>无线会议系统充电箱</t>
  </si>
  <si>
    <t xml:space="preserve">电源：110V-240V~50Hz/60Hz
功率：50W
充电位数：10
</t>
  </si>
  <si>
    <t>数字融合会议系统无线
网关</t>
  </si>
  <si>
    <t>频率响应：+-1dB（20Hz~20KHz）;
系统采样频率不小于 48KHz，支持对会议单元进行主席、VIP、列席三种角色定义；</t>
  </si>
  <si>
    <t>B</t>
  </si>
  <si>
    <t>视频显示系统</t>
  </si>
  <si>
    <t>86寸会议一体机</t>
  </si>
  <si>
    <t>屏幕尺寸：≥86英寸
分辨率：3840*2160 （4K高清画质）
屏幕比例：16:9
OSD语言：中文、繁体、英文等多国语言
WIFI：5G模块兼容4G+5G+蓝牙通信</t>
  </si>
  <si>
    <t>红外智能笔</t>
  </si>
  <si>
    <t>无线投屏器</t>
  </si>
  <si>
    <t>OPS电脑-I5 10代 8+256G</t>
  </si>
  <si>
    <t>1、Intel I5  8+256G</t>
  </si>
  <si>
    <t>智慧交互系统客户端软件</t>
  </si>
  <si>
    <t xml:space="preserve">1、支持信息发布，用户可以通过软件发布公司新闻、内部通知、紧急公告等。
2、支持即时推送或定时发布内容，确保信息的及时传达。支持自定义设置发布内容、素材及显示时间。
3、支持一键预约会议，设置开始和结束时问、参与人员、会议主题和描述。
4、支持自动发送会议邀请和提醒给所有参与者。
5、支持通过会议列表视图全面浏览所有安排中的会议信息。支持简化会议组织流程，通过语音转写自动转写输入、定义会议主题和描述。
6、支持一键加入、取消会议功能，允许用户在会议开始前迅速进入会议界面。支持对会议预约进行排序和筛选，使用户能够根据自己的日程和偏好快速找到特定的会议。
7、支持对会议室选择，使用户能够根据自己的日程和位置快速找到特定的会议。
8、支持会议日程信息自动延伸至会议室，确保所有参与者都能及时获取会议安排。支持语音接入视频会议，说出语音控制词“接入视频会议”自动连接至预定的视频会议平台。
9、支持无线投屏功能，快速将个人设备的内容展示到会议室的大屏幕上。
10、支持自定义语音控制命令，以适应特定的用户需求和使用场景。支持通过语音命令直接打开特定的应用程序，如打开腾讯会议、打开WPS等。
11、支持实时语音转写功能，采用离线版的实时语音转写模型。能准确捕捉会议中的每一句话并迅速转换为文本。
12、用户可以在会议进行的同时实时查看转写结果，并以字幕形式投放在大屏上。会议结束后，自动生成会议纪要，以二维码形式展示在屏幕上，可扫码一键打包带走。
13、支持转写文木的多种格式导出，包括TXT、PDF、Word文档等，方便用户后续处理和分享。支持转写文本以字幕形式实时显示在会议屏幕上。
14、允许用户根据需要调整字幕的大小、颜色和位置。增强信息的可访问性，自定义字幕的外观。
15、允许用户调整字幕的字体大小以适应不同视力水平的观众。允许用户选择字幕的颜色以优化屏幕可读性。
16、支持投屏功能，允许用户无线地将个人设备上的内容投射到会议室的大屏幕上。支持的文件格式包括PPT、PDF、图片和视频。用户可以实时共享演示文稿、文档、图像和多媒体内容，确保信息传达的直观性和互动性。
</t>
  </si>
  <si>
    <t>75寸/86寸移动支架</t>
  </si>
  <si>
    <t>75寸/86寸通用移动支架</t>
  </si>
  <si>
    <t>55寸移动支架</t>
  </si>
  <si>
    <t>55寸通用移动支架</t>
  </si>
  <si>
    <t>55寸会议一体机</t>
  </si>
  <si>
    <t>屏幕尺寸：55英寸
屏幕宽高比：16：9
屏幕防护：≥莫氏7级全钢化玻璃
分辨率：≥3840 X 2160
显示面积 (Active) H x V：≥12084(H) X 680.5(V)mm
显示色彩：≥07 Billon colors
对比度：≥4000：1
亮度：≥200cd/m²
可视角：≥178°
响应时间：≤8ms
声音系统：B/G,D/K,I,N
接口：≥RJ45*1
COAX同轴输出*1
接口：≥AV*2、TV*1、5mm耳机接口*1、HDMI*3、USB*2、内置4G wifi模块
电源、功耗：AC100～240V 50/60HZ、功耗≤120W</t>
  </si>
  <si>
    <t>拼接屏</t>
  </si>
  <si>
    <t>屏幕尺寸 55英寸；拼接厚度 5MM背光类型 DLCD
显示尺寸(mm) L1211x W685；物理分辨率 2K (1920 x 1080)
整机峰值亮度 500cd/㎡±30；动态对比度 4000：1</t>
  </si>
  <si>
    <t>室内Q1.8H</t>
  </si>
  <si>
    <t>像素点间距：≤8mm2
像素构成：1R、1G、1B
整屏平整度≤0.04mm
水平视角≥170°；垂直视角≥170°</t>
  </si>
  <si>
    <t>平方米</t>
  </si>
  <si>
    <t>配套电源</t>
  </si>
  <si>
    <t>视频处理器</t>
  </si>
  <si>
    <t xml:space="preserve">支持1路DP 2、1路HDMI 0同时输入
支持2路HDMI 4和2路DVI输入
支持最大带载1048万像素，最宽16384像素，或最高8192像素
</t>
  </si>
  <si>
    <t>接收卡</t>
  </si>
  <si>
    <t xml:space="preserve">支持超大带载面积,单卡带载常规：128X1024 像素点，PWM：256X1024 像素点，视芯：162X1024 像素点；
</t>
  </si>
  <si>
    <t>张</t>
  </si>
  <si>
    <t>配套辅材</t>
  </si>
  <si>
    <t>国产</t>
  </si>
  <si>
    <t>批</t>
  </si>
  <si>
    <t>配电柜</t>
  </si>
  <si>
    <t>输出6路32A/D型空开
485远程控制，TCP网口远程控制，遥控远程，开关锁屏功能，历史记录查询</t>
  </si>
  <si>
    <t>人工结构</t>
  </si>
  <si>
    <t>定制</t>
  </si>
  <si>
    <t>平方</t>
  </si>
  <si>
    <t>触摸一体机</t>
  </si>
  <si>
    <t>25英寸 I5/4G/128G</t>
  </si>
  <si>
    <t>会议一体机</t>
  </si>
  <si>
    <t>一体机,135寸,P56,智能LED显示终端,</t>
  </si>
  <si>
    <t>会议电脑</t>
  </si>
  <si>
    <t>室内全彩LED显示单元
（主屏）</t>
  </si>
  <si>
    <t>像素间距(mm)：86
刷新率(Hz)：≥3840</t>
  </si>
  <si>
    <t>㎡</t>
  </si>
  <si>
    <t>30KW配电柜</t>
  </si>
  <si>
    <t>30KW配电柜，含PLC</t>
  </si>
  <si>
    <t>屏幕钢结构</t>
  </si>
  <si>
    <t>钢结构施工</t>
  </si>
  <si>
    <t>屏幕包边</t>
  </si>
  <si>
    <t>不锈钢包边，防指纹工艺</t>
  </si>
  <si>
    <t>项</t>
  </si>
  <si>
    <t>备品</t>
  </si>
  <si>
    <t>模组\电源等备品备件</t>
  </si>
  <si>
    <t>60KW配电柜</t>
  </si>
  <si>
    <t>60KW配电柜，含PLC</t>
  </si>
  <si>
    <t>15.6寸液晶屏升降器</t>
  </si>
  <si>
    <t xml:space="preserve">屏幕尺寸：16"
屏幕分辨率：1920*1080
</t>
  </si>
  <si>
    <t>C</t>
  </si>
  <si>
    <t>录播系统</t>
  </si>
  <si>
    <t>ISP图像处理AI摄象机</t>
  </si>
  <si>
    <t>传感器类型：1/8 英寸 , CMOS, 有效像素：207 万
水平转动范围：±170°
20倍光学变焦</t>
  </si>
  <si>
    <t>智慧云盒</t>
  </si>
  <si>
    <t>整体功能：ARM嵌入式架构，基于Linux操作系统。要求采用一体式集成化设计，内置视音频互动、视频录制、实时直播、音频处理功能。
视频接口：HDMI in≥1和Digital Video in（RJ45）≥1、HDMI out≥1；
音频接口：Digital MIC（RJ45）≥2，Line in≥1，Line out≥1；</t>
  </si>
  <si>
    <t>智慧视讯管理软件</t>
  </si>
  <si>
    <t>一、整体设计
采用B/S架构设计，通过主流浏览器登录软件对设备进行管控；
支持对设备进行网络设置、系统参数设置等相关管理配置功能；
支持自定义设备在关机状态下的上电后的触发模式，包括上电后自动进入休眠、上电后自动进入工作等状态；
支持用户管理系统，可添加多个账户区分管理员与普通用户的不同账号密码及系统权限；
支持通过本设备对外接的数字高清摄像机进行远程配置，统一维护和管理界面，无需独立登录外接摄像机。
二、录制应用
支持对外接摄像机画面、外接HDMI教学课件画面进行组合画面或单一画面录制；
录制画面分辨率支持1080p@30/25fps、720p@30/25fps，码流512Kbps~40Mbps可设；
支持U盘录制和集中存储录制，支持ftp或http对接存储服务器平台实现分布式录制集中式存储以及视频资源的自动归档；
支持录制、暂停、停止等基本功能操作，可自定义录制的画质，最高支持1080p@30/25fps；
支持分段录制技术，当录制的课程时间较长时，可按照用户设定的文件时长自动分割录制成多个视频文件，提供不分段、30分钟分段、60分钟分段三种方式可选。提供软件功能界面截图并加盖厂家投标专用章或公章；
支持对录制视频按主讲人或文件名进行模糊检索，并查看视频的时长、分辨率、帧率、码率、编码标准等录像文件视音频指标。可基于录制时间对录像文件进行顺序或倒序排列，便于快速检索所需视频。支持对录像文件进行回放和下载。
三、导播控制
支持基于web浏览器的导播模式；
支持外接摄像机、外接HDMI信号的实时PVW预览画面和PGM实录画面直观窗口显示，支持自定义PVW预览窗口的名称根据用户需求自定义修改；
支持满足基本课堂录制需求的非线编功能，包括添加水印式LOGO、添加字幕、各音轨开关控制和音量调节、添加片头片尾等；
配套提供可安装于多媒体教学显示一体机的客户端控制软件，教师在教学显示一体机上进行教学操作的同时，通过客户端即可实现录播终端的便捷控制操作；
要求提供的客户端控制软件支持通过网络方式对接录播终端，并能通过账密登录鉴权的方式进行录播终端的操作控制；
要求提供的客户端控制软件支持课堂实录控制，通过软件可对录播终端进行录制开始、自动导播开启/关闭等功能控制。同时支持获取录播终端设置的录制课程文件的名称、主讲教师等信息，并支持对此信息进行自定义重新编辑；
要求提供的客户端控制软件支持显示录制参数信息，包括录制文件分辨率、帧率、码流等；同时也支持查看录播终端的文件存储空间信息；
要求提供的客户端控制软件支持对录播终端的直播功能控制，可一键启动/停止直播流推送；
要求提供的客户端控制软件支持对录播终端的互动功能控制，可通过通讯录信息、网络短号、互动群组等方式发起互动；
要求提供的客户端控制软件支持对接视频资源管理平台，获取平台下发的排课信息，并支持打开个人课程表信息进行查看；
1要求提供的客户端控制软件支持录像文件管理，通过软件可获取对接录播系统的录像文件信息，并支持下载、删除等操作；
1要求提供的客户端控制软件支持控制菜单收起，在完成控制操作后，支持将软件控制菜单收起成为单个图标，以免影响授课展示。需要使用时点击图标可快速展开控制菜单。
四、实时直播
支持标准RTMP视频传输协议，实现录制画面或互动画面的推流直播功能。支持主子高低双码流同步推流直播，推流分辨率最高支持1080P@30fps；
支持自定义推流分辨率和码率，码率2Kbps~40Mbps范围可设，以适应不同网络环境下保持直播的流畅性；
最大支持3路RTMP同步推流，实现多流直播。
五、视频互动
短号系统：可以通过直接呼叫短号快速创建互动房间；
分组系统：支持对通讯录自定义添加分组，可对分组内账号进行批量快速呼叫；
呼叫记录：自动保留最近呼叫的历史记录，便于快速查询回拨；
互动画质：录播主机双向互动过程中，在4Mbps带宽下可实现1080p@30fps画质，支持网络自适应功能；
互动画质支持高清1080p@30fps。
六、音频处理
内置高质量音频处理能力，支持EQ均衡、AEC回声抑制、AGC自动增益、ANS噪声抑制；
支持录课模式和互动模式两种不同应用场景下的针对性音频处理能力，适应不同场景下的音频指标差异，实现免调试自适应。</t>
  </si>
  <si>
    <t>高清摄像机</t>
  </si>
  <si>
    <t>传感器类型：CMOS，1/5英寸
传感器像素：有效像素不低于207万
焦距：12倍变焦
自动跟踪：支持基于AI进行人物识别的自动跟踪技术，单摄像机无需增加任何其他设备即可实现人物移动的自动画面跟踪拍摄。</t>
  </si>
  <si>
    <t>AI摄像机管理软件</t>
  </si>
  <si>
    <t>摄像机管理软件采用B/S架构，支持通用浏览器直接访问进行管理。</t>
  </si>
  <si>
    <t>高清一体化摄像机</t>
  </si>
  <si>
    <t xml:space="preserve">4K超高清图像：采用1/8英寸高品质CMOS图像传感器，最大分辨率可达3840×2160，输出帧率高达30帧/秒
光学变倍镜头：12 倍 光学变倍镜头
</t>
  </si>
  <si>
    <t>移动示教推车</t>
  </si>
  <si>
    <t xml:space="preserve">车体配套2米万向臂，转臂水平360度旋转，双节多方位调节；垂直60度调节。横臂称重：0.5-2KG或2-4KG可选
整车高8米，可以满足15度倾斜测试，负重50kg行走无倾斜。
电源系统：电池容量最大39AH，支持4-6小时持续工作容量 </t>
  </si>
  <si>
    <t xml:space="preserve">具备25英寸1920*1080高清10点电容触摸屏
存储性能：缓存容量不小于4G,存储容量不小于32G；操作系统 ：Android 11及以上版本；
</t>
  </si>
  <si>
    <t>无线图传智能终端</t>
  </si>
  <si>
    <t>通过8G无线WIFI传输HDMI视频和音频信号，最长可达200米（656英尺）；
支持一发一收，最多可支持一发四收；</t>
  </si>
  <si>
    <t>多功能控制台</t>
  </si>
  <si>
    <t xml:space="preserve">可以控制64台会议摄像机；
键盘预置位存贮功能：1-16台摄像机，每台可存贮64个预置位，超过17台，每台存贮6-8个预置位 
</t>
  </si>
  <si>
    <t>摇杆</t>
  </si>
  <si>
    <t>采用变速四维摇杆进行控制，扭动摇杆可直接控制会议摄像机全方位转动，镜头变焦放大缩小，根据摇杆控制的力度能变速控制，快慢节奏随及掌控。
采用船型开关的方式进行对会议摄像机的变焦调节</t>
  </si>
  <si>
    <t xml:space="preserve">B/S架构设计，网页操作一键录制、停止，操作简单易用
H.264 HP高清视频编码算法，AAC音频编码算法；
能够按照会议模式创建录制任务进行录制；
支持创建信号源基本信息，包括名称、录入时段、信号源地址
可自定义选择信号分屏模式，支持多路信号录制
支持预览信号源图像，选择信号源录制和直播
录入内容自动存储，支持查看存储记录，并支持下载
进行回放查看，回放时支持暂停和进度控制
支持对输入信号源的维护管理，自定义名称
能够进行直播，提供多种显示模式，例如全屏放大、多分屏、画中画等显示模式
</t>
  </si>
  <si>
    <t>录播服务器</t>
  </si>
  <si>
    <t>内存：16GB DDR4 RECC 
硬盘： 5寸 企业级6T SATA 2K*4
网络：双口千兆网口（RJ45）
电源：550W（1+1）冗余电源</t>
  </si>
  <si>
    <t>智能控制交互系统</t>
  </si>
  <si>
    <t>系统采用B/S架构，通过web方式可以访问管理中心软件，支持主流浏览器，功能包括拼接管理、拼接控制、预案管理、设备管理、权限管理、日志管理等功能。
可以对大屏幕上显示的各种信号窗口进行管理和控制，如全屏显示、跨屏显示、任意大小显示、单屏显示，移动和缩放等。
对所有接入系统的信号源进行预览，在投放大屏前可以对信号进行开窗预览，通过拖拽的方式从信号源列表中将信号拖拽到大屏，预览确认信号正常后可以再投放大屏。
大屏显示内容回显，投放在大屏的信号窗口画面在系统回显。
可以设置大屏显示预案，对大屏布局和投放信号快速保存，可以一键快速调用预案，同时可以设置轮巡，不需要人工干预可以自动按照设定的时间自动启动预案。
拼接大屏的设置管理，支持创建大屏并与输入解码器适配绑定，支持重新编辑。
分类型对设备进行配置管理，包括大屏、编解码器等。
可支持与第三方的视频平台对接，能够将接入的IP摄像机投放在大屏任意位置、调整大小、叠加显示。
具有自带全功能的底层软件基础，可配合全系列接口机实现全功能的软件管理功能。
能够进行双系统的备份，保障系统的稳定运行。
系统能够添加跑马灯，文字内容、文字颜色、文字大小、背景颜色、移动速度可以自由设置。
系统支持tcp/udp监听反馈，实现对监听数据预分析，根据判断结果进行自定义处理。
系统支持232/485、红外、网络、蓝牙、zigbee多种形式的协议，进行设备控制及状态监测。
支持对话筒信号和现场扩声的其它信号，进行实时电平监视和操控，具备一键恢复功能，操作简单、稳定，出现问题时可以一键还原，保障会议稳定进行。
支持语音识别控制，可指定唤醒词，通过语音进行预案切换。
系统通过可视化终端设计器，采用全可视化、零代码编程设计方式，集成常用设备组件、按钮和样式，便捷的客户化实施。</t>
  </si>
  <si>
    <t>可视化控制编程软件</t>
  </si>
  <si>
    <t xml:space="preserve">可自定义用户管理界面格式及内容，定制化设计；
内置主流设备库，如摄像机、DVD、矩阵、投影机等，可直接调用；
可建议新的数据库，可模拟会议场景控制。
满足多种场景预案设置功能：场景内联动控制，间隔时间设置；一键控制，简单智能；切换时间小于1秒。
满足电脑视频信号无线传输与管理功能：具备分辨率：640*480至1920*1200；频率：60Hz以上
满足音频、视频状态实时查看功能：音频输入、输出通道电平实时显示；所有视频画面控制终端上实时同步显示，无卡顿。
具备视频实时预览，所见即所得功能；满足20路以上视频在控制终端上回显功能；多视频输入输出源25Fps实时回显；可根据网络及终端处理能力自定义回显窗口，满足10路以上同时回显
</t>
  </si>
  <si>
    <t>D</t>
  </si>
  <si>
    <t>分布式系统</t>
  </si>
  <si>
    <t>信号输入输出节点</t>
  </si>
  <si>
    <t xml:space="preserve">分辨率支持 4K@60 向下兼容（标准分辨率）；支持 H.265 硬件实时编解码，向下兼容 H.264;
具备坐席管理功能，支持 OSD 切换、键鼠滑屏、多分屏 KVM、坐席推送、信号标注、视频墙推送、坐席权限
</t>
  </si>
  <si>
    <t>分布式操控软件</t>
  </si>
  <si>
    <t>分布式可视化控制软件，可以在windows、IOS、Android、麒麟、鸿蒙等各种终端上实现对全平台的控制，包括信号源检索、预案调用、信号预览回显、大屏控制等功能；
采用可视化的界面，所见即所得，虚拟大屏、信号回显查看以及设备的控制，都支持通过设计软件进行自定义布局和设置，包括LOGO。
交互方式采用触摸的方式，可以实现信号源拖拽大屏投放，对信号源窗口可以放大、缩小、移动、关闭操作。将信号源拖拽到系统大屏区域，可以实时投放到大屏显示。单击选中信号窗口后，拖拽可以移动信号源的窗口位置；两指分合操作可以对信号源窗口进行放大、缩小。
能够一键切换大屏布局模式，控制大屏电源开关。
信号源投放大屏前可以进行预览，确认图像画面正确后投放大屏显示，避免信号投放错误。
大屏布局和显示内容预案的一键快速切换，如欢迎模式、汇报模式、日常模式等，在需要的时候可以一键调用启动预案，切换大屏模式和显示的内容。
支持现场环境设备的控制功能，包括调音台、话筒、投影机、灯光等设备。</t>
  </si>
  <si>
    <t>信号接入</t>
  </si>
  <si>
    <t xml:space="preserve">分辨率支持 4K@60 向下兼容（标准分辨率）；支持 H.265 硬件实时编解码，向下兼容 
支持 POE 与外部供电双供电模式；
音频： HDMI 内嵌/48K 单端立体声 Mic/Line 电平输入+输出
解码性能： 4K@60 × 1 / 1080P@60 × 4 / 960×540@30 × 32
</t>
  </si>
  <si>
    <t>E</t>
  </si>
  <si>
    <t>会议预约系统</t>
  </si>
  <si>
    <t>会议显示屏</t>
  </si>
  <si>
    <t>尺寸：16英寸
面板类型：IPS液晶屏，LED背光，
显示区域：3416(W)mm×1959(H)mm</t>
  </si>
  <si>
    <t>人脸识别授权</t>
  </si>
  <si>
    <t>通过会议信息显示屏终端摄像头捕捉参会人员的面部照片，自动上传至人脸识别服务系统。
比对成功后支持参会人员的自动签到；</t>
  </si>
  <si>
    <t>F</t>
  </si>
  <si>
    <t>配套设备及辅助材料</t>
  </si>
  <si>
    <t>8路网络时序电源</t>
  </si>
  <si>
    <t xml:space="preserve">整机容量50A ，配置双极63A空开，提供过流短路保护功能。
8路电源时序控制，共提供8+1个插座输出，紫铜铜片，万能插座适合各种插头。支持2台机器级联，且第二台可无限扩展。
</t>
  </si>
  <si>
    <t>音频隔离器</t>
  </si>
  <si>
    <t xml:space="preserve">音频电路类型：无源线路隔离，基于变压器                                                                                      
频道数：立体声(双通道）                              
频率相应：不劣于20Hz～20KHz(±1dB)                 
</t>
  </si>
  <si>
    <t>多媒体机柜</t>
  </si>
  <si>
    <t>线材接插件</t>
  </si>
  <si>
    <t>多媒体地插</t>
  </si>
  <si>
    <t>G</t>
  </si>
  <si>
    <t>会议管理系统管理端</t>
  </si>
  <si>
    <t>会务管理系统</t>
  </si>
  <si>
    <t>支持与同品牌无纸化终端、电子桌牌无缝对接，拓展无纸化会议室时无需重复建设。
服务端及终端支持中英文多语言自由切换。
支持通过PC端、移动端多种方式进行会议预约。PC端实现Web浏览器预约、OA对接预约、Outlook对接预约、Exchange对接预约；移动端支持微信公众号预约、微信小程序、企业微信预约、钉钉预约、飞书HTML5页面预约。
系统实现OA系统对接、门禁系统对接、中控系统、企业微信对接、钉钉对接、第三方系统对接、文件同步等多种方式，使单位的组织架构、用户与系统的组织架构、使用用户一对一对应，并支持定期同步更新。
支持短信、邮件、语音等系统对接，将会议邀请、会议变更、会议审核、会议取消等消息以邮件的形式通知至参会人员。
支持与微信小程序、微信公众号、钉钉、飞书、Outlook、OA、企业微信及第三方系统办公对接，实现将会议邀请、会议变更、会议审核、会议结束、会议取消等消息通知至参会人员。
系统支持与录播设备联动，，当会议启动时，录播设备将自动开始录制。会后，用户可以方便地在线预览录制的视频文件，并可以选择一键导出会前、会中、会后的资料，便于整理。
系统支持与占空传感器联动，当会议开始后，如果在设定的时间内没有人员活动，系统将自动释放会议室资源。
支持可视化显示会议室每天各时段会议状态，使用颜色区分会议室的会议时段、空闲时段、维修时段等，便于用户快速甄别会议室的状态，在会议室空闲时段可以快速预约。
支持按月、周等形式对会议日历进行排布。使用日历的方式展示给用户当月的会议日程安排，在有会议的日期内缩略显示会议主题，点击日期详细查看当日的会议信息、会议资料和会议参会人员。
支持显示跨天会议的完整时间段。
支持以时间节点的形式展示当天所有的会议，按照时间倒序的形式进行展示。
支持创建会议时通过部门关联快速检索公司内部员工。也支持导入的方式增加参会人员，支持自定义设置参会人员的会议角色权限，如：会议主席、会议秘书、参会人员的角色。
支持一个会议创建多个会议议题，支持每个议题上传关联多个会议资料，会议资料支持Office文档类、PDF类、TXT文档、图片类、视频类文件资源。支持每个议题都可以设置不同的参会人员及会议秘书、会议主席。支持通过权限配置每位参会人员在指定议题下的会议资料查看权限。 
系统内置可视化组件，实现平面图的方式显示会议室布局位置。可按照会场实际位置进行布局；在会议预约时，使用可视化的方式为参会人员进行排位，可随时位置调换。
系统支持多种会议通知频率，包括提前五分钟、提前十五分钟、提前1小时和提前1天，以确保参会人员能够及时收到会议通知。
支持查看全部已申请的会议，会前可随时上传、补充会议资料；
会议启动，到达会议预定开始时间时，系统将自动启动会议，并在会议信息显示屏上以不同颜色的灯带表示会议室的使用状态，便于参会人员直观了解会议室的占用情况。 
会议取消，在会议启动前，可以将会议取消，会议取消后，当前会议室可在此时段内被其他管理员预约其他会议；
参会人员会前通过会议资料实现资料共享，可随时下载查看；
会议结束后，会议管理员可上传会议过程中的决议、会议记录等会议资料，形成完整会前、会中、会后资料。参会人员可下载查看；
会议室集中管理，利用动态的会议预约申请手段，解决公司会议室固定资产利用不充分的问题。系统内置强大的审批功能，可为每个会议室独立设置按，同时可为每个会议室设置会议审批管理员；
支持创建周期会议，重复频率包含每天、每个工作日、每周、每月等。 支持将创建的会议保存为模板。
支持使用已保存的会议模板进行会议创建，使用模板会议创建后参会人员、会议通知模式、会议议题、参会人员排位等信息自动显示。
支持创建会议室选择需要准备的会议服务。
支持在管理后台新建会议议题，议题开始时可通过侯会信息播报屏进行语音播报会议议题及议题下的参会人员。
支持灵活定义会议室类型，可以按照会议室类型作为筛选条件快速查找会议室。
支持使用可视化设计工具对会议室真实布局进行绘制，可根据真实会议室场景平面图作为底图，按照真实布局对固定资产摆放。  
支持企业的组织架构维护，可以按照实际的组织架构一一对应管理，分多级管理。
支持会议信息显示屏，开机可显示会议室名称、全天会议安排及本次会议、下场会议主题等信息。
支持针对会议室的状态，可视化设计信息显示屏的筹备中、签到中、会议中、空闲中不同状态下的显示内容。
支持可视化组件对会议信息屏显示内容进行灵活排版。可视化组件包含的内容包括但不限于：人脸检测组件、会议列表组件、已签到人员组件、图片组件、视频组件、视频流组件、文本组件、矩形组件、时间轴组件、时钟表盘组件、时间文本组件、按钮组件、天气组件、环境监测组件、会议二维码组件等。
支持会议信息显示屏与会议室绑定，可监测终端的联机状态、运行状态。
支持在会议信息显示屏进行临时会议的预约。 
系统支持所有的会议信息显示屏显示统一风格，也支持每个会议信息显示屏显示不同的风格。 
会议签到，在会议即将开始到结束期间，参会人员可通过会议信息显示屏进行多种方式签到方式，包括扫码签到、人脸识别、验证码签到、指纹签到。签到数据将实时同步到后台，确保签到信息的准确性和实时性。
系统支持与门禁对接，系统支持与门禁系统对接，参会人员可通过人脸识别、IC卡等方式签到开门。
系统支持与占空感应器对接会议室预约后，设置会议室监控时长，到达预设时间后内如无人员活动自动释放会议室资源。
系统支持与中控系统对接，并在系统内灵活配置控制设备预案。
会议信息显示屏能够支持与同品牌信息发布系统集成使用，会议时显示绑定会议室的全天会议日程安排，无会时显示预编辑的多媒体信息发布节目。
系统具备对每个会议室单独设置审批流程，可实现单人审批、多人审批、整个审批流程设置。
流程设置的逻辑节点包含全局节点、审批节点；其中全局节点包含开始、会议结束审批和结束节点；审批节点包含用户审批、审批表单、多路判断、会签审批、智能匹配五个节点。
支持自定义审批逻辑，用户审批节点支持部门+用户的方式进行选择，只可选择一人作为审批人。
审批表单节点支持选择指定审批人审批指定审批表单。支持通过多路判断节点判断审批人的角色信息、部门信息。判断条件包含预约部门、会议时间（分钟）、会议室等进行判断。会签审批节点支持选择多个审批人审批指定的审批表单；支持选择“与”、“或”关系；选择完成后，展示部门、审批人、审批角色以及审批表单等信息。支持智能匹配节点，按照部门主管审批；支持选择“与”、“或”关系。
支持会议室收费功能，可自由配置收费类型以及收费规则。
支持预先设置收费模板，如日常收费模板、特价收费模板等。
支持设置收费规则明细，包含日期、时间、单价、时长等内容。
支持安全管理，定期更换口令，设置口令冻结时间，根据需要调整身份鉴别次数和日志审计保存周期。</t>
  </si>
  <si>
    <t>会务预约平台服务器</t>
  </si>
  <si>
    <t>会务管理系统机架式服务器，对会务管理系统进行控制与提供服务
内置千兆网卡，支持7*24小时无间断使用
CPU：Intel I7
内存容量：16GB
硬盘：SSD 512G</t>
  </si>
  <si>
    <t>智会中控</t>
  </si>
  <si>
    <t xml:space="preserve"> 与会议室中控系统对接，实现会议室内各种设备的智能控制。
 在会议开始前，系统会自动开启会议室的设备，包括窗帘、灯光、空调、升降屏和门禁等。
 在会议结束后，会务管理系统根据场景实现会议室设备的联动。例如，当会议结束时，自动关闭投影、窗帘、灯光、空调等设备，同时解锁门禁，方便参会人员离开会议室。</t>
  </si>
  <si>
    <t>OA系统对接</t>
  </si>
  <si>
    <t xml:space="preserve"> 与OA系统对接，可实现系统之间用户和组织架构信息双向同步
 对接后双方系统的人员和会议室信息实现双向同步
 可在OA系统预约会议并将会议信息同步至会务管理系统，也可在会务管理系统预约会议将会议信息同步至OA系统，并生成待办日程</t>
  </si>
  <si>
    <t>会议预约邮件对接软件</t>
  </si>
  <si>
    <t xml:space="preserve"> 与邮件系统对接，实现会议预定、会议审批、会议通过、会议驳回、会议变更、会议取消等邮件通知
 可根据会议需要发送会议提醒频率，以防止与会人员忘记会议</t>
  </si>
  <si>
    <t>短信平台对接</t>
  </si>
  <si>
    <t xml:space="preserve"> 与短信平台对接，实现会议短信通知。
 实现会议预定、会议审批、会议通过、会议驳回、会议变更、会议取消等短信通知
可根据会议需要发送会议提醒，以防止与会人员忘记会议</t>
  </si>
  <si>
    <t>门禁系统对接</t>
  </si>
  <si>
    <t xml:space="preserve"> 支持与门禁系统通过网络协议的方式进行对接，实现门开关的智能控制。
 在创建会议时，会务管理系统向门禁系统推送人员ID和会议时间信息，确保只有本场会议的参会人员能够进入当前会议室。
 参会人员可以在会前15分钟通过刷IC卡或进行人脸识别的方式打开门禁，方便快捷的进入会议室。
 支持会议信息显示屏与门禁系统对接，通过人脸识别、用户密码等认证方式实现门禁联动。</t>
  </si>
  <si>
    <t>单点登录</t>
  </si>
  <si>
    <t xml:space="preserve"> 与客户单点登录系统集成，可实现双方系统的用户和组织结果信息同步
 可将会务系统内嵌到第三方系统，以保证页面跳转
 在单点登录过程中，只使用一次身份验证就可以实现系统间的跳转，无需重复输入账号密码</t>
  </si>
  <si>
    <t>腾讯会议平台对接</t>
  </si>
  <si>
    <t>支持与腾讯ROOMS视频会议系统对接
支持通过会务管理系统，预约会议后自动在ROOMS上按对应的会议开始时间、会议结束时间、会议主题等基本信息同步创建会议。
支持通过会务管理系统通知服务，向参会人员发送入会邀请，包括视频会议号、会议开始时间、会议结束时间、会议主题等信息。</t>
  </si>
  <si>
    <t>考勤系统对接</t>
  </si>
  <si>
    <t xml:space="preserve"> 支持与考勤系统通过网络协议的方式进行对接，实现人脸库信息同步。
 在创建会议时，会务管理系统向推送人员ID和会议时间信息，确保只有本场会议的参会人员能够进入当前会议室。
 参会人员可以在会前进行人脸识别的方式打开门禁，方便快捷的进入会议室。
 支持会议信息显示屏，通过人脸识别、用户密码等认证方式实现门禁联动。</t>
  </si>
  <si>
    <t>医院教学培训管理系统对接</t>
  </si>
  <si>
    <t xml:space="preserve"> 与医院教学培训管理系统对接，可实现系统之间用户和组织架构信息双向同步
 对接后双方系统的人员和会议室信息实现双向同步
 可在排课系统预约会议并将会议信息同步至会务管理系统，也可在会务管理系统预约会议将会议信息同步至排课系统，并生成待办日程</t>
  </si>
  <si>
    <t>H</t>
  </si>
  <si>
    <t>电子桌牌</t>
  </si>
  <si>
    <t>光伏7.5寸双面墨水屏电子桌牌</t>
  </si>
  <si>
    <t xml:space="preserve"> 屏幕尺寸：不低于5寸双面
 分辨率：不低于800*480
 内置电池：不低于230mAh
</t>
  </si>
  <si>
    <t>蓝牙控制基站（PC版）</t>
  </si>
  <si>
    <t>桌牌与网络基站之间正常通讯半径不小于15米</t>
  </si>
  <si>
    <t>I</t>
  </si>
  <si>
    <t>考勤管理系统</t>
  </si>
  <si>
    <t>AI考勤管理平台</t>
  </si>
  <si>
    <t>1、数据采集服务：
（1）要求具备人脸识别功能、人体识别功能、人数统计功能
2、智能检索功能：
（1）要求具备以图搜图功能，
（2）要求具备多维查询功能：支持对实时抓拍和历史抓拍人脸图片及场景图以时间、地点、身份、人脸属性（性别、年龄、眼镜、帽子、口罩、抽烟、打手机）以及清晰度等为检索条件进行检索；支持对实时抓拍和历史抓拍人体图片及场景图以时间、地点、身份、人体属性（上下衣款式、衣物颜色、手提物体、交通工具、背包、性别、年龄、眼镜、帽子、口罩、抽烟、打手机等）以及清晰度等为检索条件进行检索；
3、考勤管理功能
（1）要求具备考勤功能，系统支持对教室进行无感考勤管理，利用人脸识别技术实现学生考勤系统；
（2）人员资料管理：人员资料管理中包含学生资料管理及教职工资料管理。通过在学生管理平台建档之后，导入人脸图片及填写对应资料，并授权学生进出哪一间教室的权限，以及设置授权时间，实现对学生人员信息的信息化管理
5、提供平台对应的硬件配置不得低于：
CPU：8核16线程
内存：64G/DDR4/2133/MHz/ECC/REG/2RANK
硬盘：1*2T/SATA/7200RPM/企业级
数据盘：1*6T</t>
  </si>
  <si>
    <t>AI视频授权接入解析模块</t>
  </si>
  <si>
    <t>视频结构化图片，数据分析接入，每增加一个授权增加支持1路摄像头并发接入。</t>
  </si>
  <si>
    <t>路</t>
  </si>
  <si>
    <t>考勤摄象机</t>
  </si>
  <si>
    <t>成像分辨率 1920*1080@30fps
内嵌高精度人脸检测及识别算法
检测性能满足 12 帧/秒,50 张人脸/帧
脱机人脸库 5W 张，识别率达 95%
集成云台及变焦功能，支持角度转动、变倍变焦、预置位、巡航等功能</t>
  </si>
  <si>
    <t>根据用户需求进行医院教学培训管理系统对接与考勤系统的对接，实现统一身份认证、基础数据同步、业务数据融合。</t>
  </si>
  <si>
    <t>会务系统对接</t>
  </si>
  <si>
    <t>根据用户需求进行与会务系统的基础数据同步对接，实现人脸底照的增删改查实时联动。</t>
  </si>
  <si>
    <t>J</t>
  </si>
  <si>
    <t>医院教学培训管理系统</t>
  </si>
  <si>
    <t>学术任职</t>
  </si>
  <si>
    <t>学术任职信息的查询、录入，同时也可以接入审核流程，对录入的信息进行审核。</t>
  </si>
  <si>
    <t>学生信息管理</t>
  </si>
  <si>
    <t>系统可管理每个实习生、进修生、研究生的基本信息。学生信息可按界别、类别分开管理。老师用账号进到教学培训管理系统后，可以看到自己所带的学生数量及学生的基本信息，系统可按时间维度分类实习生、进修生、研究所。</t>
  </si>
  <si>
    <t>教师信息管理</t>
  </si>
  <si>
    <t>建立全院带教老师的花名册，登记带教老师的基本信息。教学培训管理部门随时掌握每位带教老师的情况，包括教师基本信息、相关档案材料、所带课程、以及学生对该教师的评价情况等。</t>
  </si>
  <si>
    <t>学生轮训管理</t>
  </si>
  <si>
    <t>教学培训管理部门对一批学生进行轮训安排；可以直观掌握每个学生的轮训安排；可以直观地掌握每个科室、每个时段的轮训安排情况。</t>
  </si>
  <si>
    <t>教学培训计划管理</t>
  </si>
  <si>
    <t>各个教研室每个月都会定期或不定期举办多种临床教学培训活动，或者，请院外专家来院举办学术讲座等。教学培训管理部门需要汇总、发布教学培训活动信息，并且监督教学培训活动的执行情况。各类活动都有学时要求。</t>
  </si>
  <si>
    <t>教学培训评价管理</t>
  </si>
  <si>
    <t>根据医院实际情况制定学生对课程的评价模板、学生对老师的评价模板、老师对学生的评价模板、专家对教学培训活动的评价模板。学生每学完一门课程，可以对该门课程进行质量评价；学期末，老师可以对每名学生进行评价；学生也可以对老师进行评价；教学培训督导可以对每一项教学培训活动进行评价；从而形成对教学培训工作的全面评价，达到改进教学培训质量的目的。</t>
  </si>
  <si>
    <t>课程/活动预约</t>
  </si>
  <si>
    <t>课程/活动预约可提供自定义教学培训课程活动地点、活动类型的自定义功能；活动管理员可按需发布活动内容，并选择参与科室；系统需提供活动签到功能，并且自动统计应到人数、实到人数、未到人数；普通用户可预约已发布的活动，可查看个人待参加的所有活动。</t>
  </si>
  <si>
    <t>根据用户需求进行管理平台与现有OA系统的对接，实现统一身份认证、基础数据同步。</t>
  </si>
  <si>
    <t>L</t>
  </si>
  <si>
    <t>灯光系统</t>
  </si>
  <si>
    <t>200瓦LED三基色</t>
  </si>
  <si>
    <t xml:space="preserve">寿命：50000小时
额定功率：200W 
显色指数：Ra≥90
</t>
  </si>
  <si>
    <t>LED成像灯B</t>
  </si>
  <si>
    <t xml:space="preserve">功率: 250W
显色指数: Ra≥95
特殊显指: R9≥90,R15≥90
色    温: 3200K，4500K,5600K可选.或3000K-6000全光谱可调
</t>
  </si>
  <si>
    <t>8路信号放大器</t>
  </si>
  <si>
    <t>老虎控台</t>
  </si>
  <si>
    <t>120GB固态硬盘，4GB内存；
12个DMX输出端口，2048个/4096个DMX通道；</t>
  </si>
  <si>
    <t>灯光控制器</t>
  </si>
  <si>
    <t xml:space="preserve">
7寸电容显示屏，Intel i5 CPU，4GB内存，120G古态硬盘:
内置2路USB0接口，可连接鼠标、键盘、U盘等，方便操作;
内置4路千兆网口，可连接网络，实现第三方工具的有线或无线连接:
ART-NET信号，可转成DNK512输入输出;
内置4路DNX512端口，共2048通道;并可增加网络扩展，扩展到16个DIK512端口;
</t>
  </si>
  <si>
    <t>智能数字电柜</t>
  </si>
  <si>
    <t xml:space="preserve">供电：三相AC380V±10％，频率50Hz±5％。
额定功率：12路×4KW;  可适用于任何负载。
带国际DMX512信号协议、Art-net灯光网络协议、智能控制定制协议三种控制模式。
</t>
  </si>
  <si>
    <t>灯钩</t>
  </si>
  <si>
    <t>保险绳</t>
  </si>
  <si>
    <t>根</t>
  </si>
  <si>
    <t>M</t>
  </si>
  <si>
    <t>语音转写系统</t>
  </si>
  <si>
    <t>实时语音转写系统</t>
  </si>
  <si>
    <t xml:space="preserve"> 适配银河麒麟、中标麒麟、统信等国产操作系统。与飞腾、兆芯、鲲鹏、海光等国产芯片兼容运行。
 支持实时语音识别能力，支持16kHz/8kHz采样率，16bit位深，单通道音频
 支持录音文件转写能力：能够实现对中文普通话、英文等语种的音频文件转写文字功能，支持MP3、WAV、PCM、M4A、WMA、MP4、OPUS、AMR、3GP、AAC、FLAC等音频文件格式
 支持录音文件转写支持文稿模式和字幕模式两种输出格式
 具备高效的语音增强能力，以满足在多种环境中应用，引擎内置降噪模块，能够降低一定范围内噪音对识别的干扰
 支持敏感词过滤：可扩展配置敏感词，可用于敏感词进行屏蔽、标注或删除等功能开发
 支持语气词过滤，可扩展手动添加语气词过滤规则，开启语气词过滤后在识别结果中自动删去匹配的语气词
支持无缝对接会务管理系统。
在会务管理系统中创建会议后，支持在语音转写系统中手动同步会议。
支持按照会议名称、会议时间等多种数据字段精准查找会议信息。
支持以列表的形式查看会议信息，包含会议日期、会议名称、会议开始结束时间、纪要的开始和结束时间以及语音转写的启动次数等信息。
通过服务IP地址、服务端口号等数据字段的填写以及会议室的选择，可将会务管理系统中某个会议室的会议预约信息同步至语音转写系统中。
支持手动启动实时纪要功能，点击开始后进入实时会议纪要页面。
在实时会议纪要页面中，支持显示会议主题、参会人员、会议纪要的开始时间和结束时间以及记录操作页面。
支持以点击参会人员的方式，自动在操作页面转写并记录该参会人员的讲话内容。
语音转写系统支持实现实时编辑和文字内容排版展示。
支持会议秘书对转写的内容进行编辑修改操作，包含字号大小、字体类型、加粗、倾斜、下划线、删除线、文本颜色、背景色、清除格式、修改、保存等功能。
语音转写完成后，支持以文件格式导出，包含txt、doc、mp3、json等常见格式。
支持将转写后的文件逐个下载，也可一键下载全部。
会议秘书在编辑会议纪要时，支持修改会议纪要的字号大小、字体类型等，支持加粗、倾斜、下划线、删除线、文本颜色、背景色、清除格式、撤销重做、保存等操作。
支持同步会议终端的排位信息，实现在参会人员讲话时自动识别参会人员信息，并转写其讲话内容。
支持在实时会议纪要页面显示会议主题以及会议的开始和结束时间。
在会议列表页面支持通过点击的方式查看每场会议下的会议纪要。
支持全球10种语种及方言，包含中、英、日、韩、法、西、俄、广东话、越南语、阿拉伯语的实时互译转写。
支持私有云部署，内容隐私安全隐藏。
支持录入错误的内容可以直接通过语音进行修改，实现实时编辑。
支持会后针对会议内容进行语音到文字的转化，并通过机器学习进行校准，达到快速准确的效果。</t>
  </si>
  <si>
    <t>翻译引擎授权</t>
  </si>
  <si>
    <t>中/英/日/韩互译授权</t>
  </si>
  <si>
    <t>图像字幕合成器</t>
  </si>
  <si>
    <t>编码性能：4K@60 + 1080P@60 + JPEG@30
解码性能：4K@60 × 1 / 1080P@60 × 4 / 960×540@30 × 32
字幕转换速率：≤200毫秒</t>
  </si>
  <si>
    <t>N</t>
  </si>
  <si>
    <t>物联网控制系统</t>
  </si>
  <si>
    <t>人体感应器</t>
  </si>
  <si>
    <t>RS485人体感应器人体感应器</t>
  </si>
  <si>
    <t>空气质量传感器</t>
  </si>
  <si>
    <t>物联中控系统</t>
  </si>
  <si>
    <t xml:space="preserve">采用国产ARM Cortex A7 ≥四核@2GHz内嵌处理器，系统运行稳定、流畅。内存≥2Gbyte，存储256Mbyte。
支持红外控制、RS-232、RS-485、UDP、TCP、telnet、http、MQTT以及SNMP等多种协议，兼容性强，可对接第三方设备。
主机具备状态指示灯、≥10路独立可编程串口、≥8路独立可编程IR红外发射口、≥8路红外学习口、≥8路数字I/0控制口、≥8路弱电继电器控制接口、≥2路网络控制接口（光电互备）、≥1路HDMI接口（支持4K视频采集编码）。
支持状态反馈。操作人员可在控制端查看所有设备开关状态，设备受控情况一目了然，大大减轻操作人员工作强度，使用更加人性化。
支持视频信号预览。用户可通过控制端查看会议摄像机画面预览，并根据会议画面对设备进行调整，同时可查看多路画面。（此功能需提供视频进行佐证）
支持音频增益、电平实时图形化显示。用户可以通过控制端音频推子调节音量
支持双机热备份。当中控主机出现故障时，备用中控主机自动承担服务，切换时间小于2s，从而保证系统在不需要人工干预的情况下能正常运行。
支持触发联动。中控主机可根据传感器采集数据和预设数据进行比对，从而自动控制空调或加湿器等设备，使环境维持在舒适的温湿度范围内。
支持互联网控制。中控主机在连接互联网的情况下，用户可操作手机或平板等移动端通过互联网实现对中控主机远程控制。
支持语音控制。中控主机可搭配语音控制软件或支持对接主机的第三方语音采集设备，通过将语音转换成中控指令，实现对周边设备控制或场景调用。（此功能需提供视频进行佐证）
支持扫二维码控制。中控主机在连接互联网的情况下会在云平台自动生成二维码，通过微信或者浏览器扫一扫二维码，即可进入控制界面，实现对中控主机控制。支持密码权限设置。（此功能需提供视频进行佐证）
支持定时控制。用户可预先设置定时控制任务，到达指定时间后，中控主机自动执行控制任务。
支持视频矩阵可视化控制。用户可通过控制端实时预览、拖动并切换矩阵视频信号，支持设置触碰和投放触发切换方式。
支持拼接处理器或分布式系统可视化控制。用户可通过控制端实时预览、放大、缩小、拖动等方式实现大屏幕的开窗、漫游、信号切换，可对输入信号源进行置底、置顶以及一键清屏等操作，支持设置触碰和投放触发切换方式。
支持电脑远程控制。当中控主机和电脑在同一局域网情况下，用户可通过控制端APP实时对电脑远程桌面控制并查看电脑工作状态。
对接云会务系统。用户通过手机APP或WEB端预约会议室时，可设置情景类型以及开始/结束时间。会议开始前，系统会自动调用场景，场景内所有设备联动启动或切换；会议结束后设备自动关闭。
具备可视化图形设计器，支持控制界面可视化自定义（包含窗体、容器、组态按钮、推子、电平表、视频信号预览列表、大屏、显示器等组件），设备接口定义可视化，设备拓扑图编辑可视化，可拖拽进行设置，实现所见及所得，用户可自定义修改；
可视化图形设计器自定义编辑的可视化控制界面，可同时支持Android、鸿蒙、IOS、windows、统信、麒麟等操作系统
可以实时查看中控主机运行状态，包括CPU、内存、网络等运行状态
</t>
  </si>
  <si>
    <t>物联中控界面设计软件</t>
  </si>
  <si>
    <t xml:space="preserve"> 可自定义中控系统控制界面样式及内容，定制化设计；
 内置主流设备库，如摄像机、DVD、矩阵、投影机、编解码一体机、功放、音频处理器空调等，可直接调用；
 可建议新的项目数据库，可模拟会议场景控制。
 满足多种场景预案设置功能：场景内联动控制，间隔时间设置；一键控制，简单智能；切换时间小于1秒。
 满足音频、视频状态实时查看功能：音频输入、输出通道电平实时显示；所有视频画面控制终端上实时同步显示，无卡顿。
 满足音频模式、音量调节等功能：具备8种以上音频模式调用，切换时间小于1秒；具备所有输入和输出通道音量大小、静音等控制。
</t>
  </si>
  <si>
    <t>8路轨道式继电器</t>
  </si>
  <si>
    <t xml:space="preserve">继电器接口：不低于8路-50A  常开  可控制 DC 0-35V  AC 0-277V
</t>
  </si>
  <si>
    <t>4寸触控面板</t>
  </si>
  <si>
    <t xml:space="preserve">分辨率：4寸 480RGB*480
</t>
  </si>
  <si>
    <t>10寸触控面板</t>
  </si>
  <si>
    <t xml:space="preserve">尺寸：不低于10英寸
PoE功率：24W （12V/2A）
端口：不低于RJ-45*1、USB0*1、RS-485*1、IO*1、WGD*1
</t>
  </si>
  <si>
    <t>控制终端软件</t>
  </si>
  <si>
    <t>操作电脑</t>
  </si>
  <si>
    <t>O</t>
  </si>
  <si>
    <t>系统网络</t>
  </si>
  <si>
    <t>接入交换机</t>
  </si>
  <si>
    <t>24口POE交换机</t>
  </si>
  <si>
    <t>汇聚交换机</t>
  </si>
  <si>
    <t>P</t>
  </si>
  <si>
    <t>施工及其他辅材</t>
  </si>
  <si>
    <t>总计（万元）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</si>
</sst>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804]#,##0.00;[$¥-804]\-#,##0.00"/>
    <numFmt numFmtId="177" formatCode="0.000&quot;m3&quot;"/>
    <numFmt numFmtId="178" formatCode="0_);[Red]\(0\)"/>
  </numFmts>
  <fonts count="28">
    <font>
      <sz val="11"/>
      <color theme="1"/>
      <name val="宋体"/>
      <charset val="134"/>
      <scheme val="minor"/>
    </font>
    <font>
      <sz val="11"/>
      <name val="宋体"/>
      <charset val="134"/>
      <scheme val="minor"/>
    </font>
    <font>
      <b/>
      <sz val="11"/>
      <name val="微软雅黑"/>
      <charset val="134"/>
    </font>
    <font>
      <sz val="11"/>
      <color theme="1"/>
      <name val="微软雅黑"/>
      <charset val="134"/>
    </font>
    <font>
      <sz val="11"/>
      <name val="微软雅黑"/>
      <charset val="134"/>
    </font>
    <font>
      <sz val="11"/>
      <color rgb="FF000000"/>
      <name val="微软雅黑"/>
      <charset val="134"/>
    </font>
    <font>
      <sz val="10"/>
      <color rgb="FF000000"/>
      <name val="宋体"/>
      <charset val="134"/>
    </font>
    <font>
      <sz val="10"/>
      <name val="微软雅黑"/>
      <charset val="134"/>
    </font>
    <font>
      <sz val="10"/>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5" borderId="9" applyNumberFormat="0" applyAlignment="0" applyProtection="0">
      <alignment vertical="center"/>
    </xf>
    <xf numFmtId="0" fontId="18" fillId="6" borderId="10" applyNumberFormat="0" applyAlignment="0" applyProtection="0">
      <alignment vertical="center"/>
    </xf>
    <xf numFmtId="0" fontId="19" fillId="6" borderId="9" applyNumberFormat="0" applyAlignment="0" applyProtection="0">
      <alignment vertical="center"/>
    </xf>
    <xf numFmtId="0" fontId="20" fillId="7"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37">
    <xf numFmtId="0" fontId="0" fillId="0" borderId="0" xfId="0">
      <alignment vertical="center"/>
    </xf>
    <xf numFmtId="0" fontId="1" fillId="0" borderId="0" xfId="0" applyFont="1" applyFill="1" applyAlignment="1">
      <alignment vertical="center" wrapText="1"/>
    </xf>
    <xf numFmtId="0" fontId="0" fillId="0" borderId="0" xfId="0" applyAlignment="1">
      <alignment vertical="center" wrapText="1"/>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176" fontId="2" fillId="0" borderId="1" xfId="0" applyNumberFormat="1" applyFont="1" applyFill="1" applyBorder="1" applyAlignment="1">
      <alignment horizontal="left" vertical="center" wrapText="1"/>
    </xf>
    <xf numFmtId="177" fontId="3" fillId="0" borderId="1" xfId="0" applyNumberFormat="1" applyFont="1" applyFill="1" applyBorder="1" applyAlignment="1">
      <alignment horizontal="left" vertical="top" wrapText="1"/>
    </xf>
    <xf numFmtId="176" fontId="4" fillId="2" borderId="1" xfId="0" applyNumberFormat="1" applyFont="1" applyFill="1" applyBorder="1" applyAlignment="1">
      <alignment horizontal="left" vertical="center" wrapText="1"/>
    </xf>
    <xf numFmtId="177" fontId="3" fillId="2" borderId="1" xfId="0" applyNumberFormat="1" applyFont="1" applyFill="1" applyBorder="1" applyAlignment="1">
      <alignment horizontal="left" vertical="top" wrapText="1"/>
    </xf>
    <xf numFmtId="178" fontId="4"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177" fontId="4" fillId="0" borderId="1" xfId="0" applyNumberFormat="1" applyFont="1" applyFill="1" applyBorder="1" applyAlignment="1">
      <alignment horizontal="left" vertical="top" wrapText="1"/>
    </xf>
    <xf numFmtId="177" fontId="4" fillId="2" borderId="1" xfId="0" applyNumberFormat="1" applyFont="1" applyFill="1" applyBorder="1" applyAlignment="1">
      <alignment horizontal="left" vertical="top" wrapText="1"/>
    </xf>
    <xf numFmtId="177" fontId="4" fillId="0" borderId="1" xfId="0" applyNumberFormat="1" applyFont="1" applyFill="1" applyBorder="1" applyAlignment="1">
      <alignment horizontal="left" vertical="center" wrapText="1"/>
    </xf>
    <xf numFmtId="177" fontId="4" fillId="2" borderId="1" xfId="0" applyNumberFormat="1" applyFont="1" applyFill="1" applyBorder="1" applyAlignment="1">
      <alignment horizontal="left" vertical="center" wrapText="1"/>
    </xf>
    <xf numFmtId="176" fontId="4" fillId="2" borderId="1" xfId="0" applyNumberFormat="1" applyFont="1" applyFill="1" applyBorder="1" applyAlignment="1">
      <alignment horizontal="center" vertical="center" wrapText="1"/>
    </xf>
    <xf numFmtId="177" fontId="5" fillId="0" borderId="1" xfId="0" applyNumberFormat="1" applyFont="1" applyFill="1" applyBorder="1" applyAlignment="1">
      <alignment horizontal="left" vertical="top" wrapText="1"/>
    </xf>
    <xf numFmtId="176" fontId="5" fillId="0" borderId="1" xfId="0" applyNumberFormat="1" applyFont="1" applyFill="1" applyBorder="1" applyAlignment="1">
      <alignment horizontal="left" vertical="center" wrapText="1"/>
    </xf>
    <xf numFmtId="0" fontId="0" fillId="0" borderId="2" xfId="0" applyBorder="1" applyAlignment="1">
      <alignment vertical="center" wrapText="1"/>
    </xf>
    <xf numFmtId="0" fontId="1" fillId="0" borderId="1" xfId="0" applyFont="1" applyFill="1" applyBorder="1" applyAlignment="1">
      <alignment vertical="center" wrapText="1"/>
    </xf>
    <xf numFmtId="0" fontId="0" fillId="0" borderId="1" xfId="0" applyFill="1" applyBorder="1" applyAlignment="1">
      <alignment vertical="center" wrapText="1"/>
    </xf>
    <xf numFmtId="178" fontId="4" fillId="0" borderId="1" xfId="0" applyNumberFormat="1" applyFont="1" applyFill="1" applyBorder="1" applyAlignment="1">
      <alignment horizontal="center" vertical="center" wrapText="1"/>
    </xf>
    <xf numFmtId="0" fontId="0" fillId="3" borderId="1" xfId="0" applyFill="1" applyBorder="1" applyAlignment="1">
      <alignment vertical="center" wrapText="1"/>
    </xf>
    <xf numFmtId="0" fontId="0" fillId="2" borderId="1" xfId="0" applyFill="1" applyBorder="1" applyAlignment="1">
      <alignment vertical="center" wrapText="1"/>
    </xf>
    <xf numFmtId="177" fontId="6" fillId="0" borderId="1" xfId="0" applyNumberFormat="1" applyFont="1" applyFill="1" applyBorder="1" applyAlignment="1">
      <alignment horizontal="left" vertical="top" wrapText="1"/>
    </xf>
    <xf numFmtId="177" fontId="6" fillId="2" borderId="1" xfId="0" applyNumberFormat="1" applyFont="1" applyFill="1" applyBorder="1" applyAlignment="1">
      <alignment horizontal="left" vertical="top" wrapText="1"/>
    </xf>
    <xf numFmtId="176" fontId="4"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tmp\webet_674909059\D:\Program%20Files\xwechat_files\wxid_nfd7vngas28y21_43bb\msg\file\2025-06\&#28165;&#21333;-&#30058;&#31162;&#21306;&#20013;&#24515;&#21307;&#38498;&#39033;&#30446;V2-2025.4.30&#30340;(1)%20-%20&#21103;&#264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一览表"/>
      <sheetName val="设备统计表"/>
      <sheetName val="急救技能培训室&amp;模拟病房技能培训室 &amp;模拟病房"/>
      <sheetName val="物理诊断技能培训室"/>
      <sheetName val="内镜培训中心"/>
      <sheetName val="模拟产房&amp;模拟ICU&amp;观察室"/>
      <sheetName val="全技能培训室"/>
      <sheetName val="内科技能培训室"/>
      <sheetName val="外科技能培训室"/>
      <sheetName val="妇科技能培训室"/>
      <sheetName val="儿科技术培训室"/>
      <sheetName val="中控室"/>
      <sheetName val="Pdl讨论室"/>
      <sheetName val="模拟手术室"/>
      <sheetName val="接待大堂"/>
      <sheetName val="中型培训室84人"/>
      <sheetName val="中型培训室81人"/>
      <sheetName val="阶梯教室"/>
      <sheetName val="中培训室 75人"/>
      <sheetName val="中型培训室50人"/>
      <sheetName val="示教室"/>
      <sheetName val="7F示教室"/>
      <sheetName val="7F中型培训室50人"/>
      <sheetName val="培训室24人"/>
      <sheetName val="8F示教室"/>
      <sheetName val="会议室（49.77平方）"/>
      <sheetName val="会议室（39.60平方）"/>
      <sheetName val="会议室（43.97平方）"/>
      <sheetName val="多媒体培训室100人"/>
      <sheetName val="5~8层后台管理系统"/>
      <sheetName val="楼层会议指引"/>
      <sheetName val="2F"/>
      <sheetName val="3f"/>
      <sheetName val="9F示教室"/>
      <sheetName val="9F会议室"/>
      <sheetName val="10F示教室"/>
      <sheetName val="11F示教室"/>
      <sheetName val="12F示教室"/>
      <sheetName val="13F示教室"/>
      <sheetName val="1-8示教室"/>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2">
          <cell r="B2" t="str">
            <v>设备名称</v>
          </cell>
          <cell r="C2" t="str">
            <v>品牌</v>
          </cell>
          <cell r="D2" t="str">
            <v>型号</v>
          </cell>
          <cell r="E2" t="str">
            <v>技术参数</v>
          </cell>
          <cell r="F2" t="str">
            <v>数量</v>
          </cell>
        </row>
        <row r="4">
          <cell r="B4" t="str">
            <v>音响扩声系统</v>
          </cell>
        </row>
        <row r="5">
          <cell r="B5" t="str">
            <v>6寸同轴吸顶喇叭</v>
          </cell>
          <cell r="C5" t="str">
            <v>LEYARD</v>
          </cell>
          <cell r="D5" t="str">
            <v>PFC6T</v>
          </cell>
          <cell r="E5" t="str">
            <v>1、频率响应：65Hz-19kHz(-10dB)
2、相位响应：200Hz-16kHz(± 45°)
3、最⼤声压级：110dB
4、灵敏度：94dB
5、标称阻抗：8ohm
6、额定功率：40W@8ohm 
7、单元配置：1× 6.5"⻓冲程低音单元，1"丝膜高音
8、覆盖⻆度：90°(H)× 90°(V)</v>
          </cell>
          <cell r="F5">
            <v>2</v>
          </cell>
        </row>
        <row r="6">
          <cell r="B6" t="str">
            <v>四通道智能网络功放</v>
          </cell>
          <cell r="C6" t="str">
            <v>LEYARD</v>
          </cell>
          <cell r="D6" t="str">
            <v>NPA4300</v>
          </cell>
          <cell r="E6" t="str">
            <v>1、额定功率：不小于4×600Wpeak@8ohm，4×300Wrms@8Ω，4×450Wrms@4Ω，2×900Wrms@8Ω桥接；
2、频率响应：不劣于20Hz～20kHz， ±1dB；
3、最大输入电平：&gt;10dBu；
4、输入阻抗：平衡20kΩ，非平衡10kΩ；
5、总谐波失真(1/10额定功率，1KHz)：≤0.05%；
6、信噪比(A计权)：≥95dB；
7、DSP处理：内部运算精度64位，具有4*4输入混音矩阵、支持输入输出参量均衡、支持压缩限幅；
8、电源技术：PFC及软开关技术
9、电源输入：全球电压适应（100-240V）；
10、音箱保护：具有喇叭单元过行程保护，过热保护；
11、功放保护：削波、高频过载、短路、过温、直流、欠压保护；</v>
          </cell>
          <cell r="F6">
            <v>1</v>
          </cell>
        </row>
        <row r="7">
          <cell r="B7" t="str">
            <v>8进8出音频处理器</v>
          </cell>
          <cell r="C7" t="str">
            <v>LEYARD</v>
          </cell>
          <cell r="D7" t="str">
            <v>MR88</v>
          </cell>
          <cell r="E7" t="str">
            <v>1、高性能低延时DSP处理：系统处理
2、音频接口：不少于8路平衡输入, 不少于8路平衡输出；
3、平衡输入：支持mic/line电平切换，支持48V幻象供电，
4、支持自动调试功能：具有配套测量与调试软件，
5、算法支持：AFC、AEC、AGC、AMC、噪声门、压缩器、限幅器、PEQ、延时器、高低通分频滤波器；
6、PEQ数量：不少于8段输入PEQ,不少于8段输出PEQ
7、支持多种控制接口：USB、以太网、RS-232/RS-485、GPIO； 
8、控制面板具有液晶屏菜单：可查看与配置设备名称、设备预设、设备IP、输入模式、设备版本；
9、网络音频接口：具有不少于2个dante接口，不少于4*4dante音频输入输出；
10、频率响应：不劣于20Hz~20kHz，±0.5dB；
11、THD+N：&lt;0.05%；
12、底噪：&lt;-93dBu；
13、动态范围：不小于110dB ;
14、最大输入电平：不小于16dBu;</v>
          </cell>
          <cell r="F7">
            <v>1</v>
          </cell>
        </row>
        <row r="8">
          <cell r="B8" t="str">
            <v>真分集双通道手持无线套装</v>
          </cell>
          <cell r="C8" t="str">
            <v>LEYARD</v>
          </cell>
          <cell r="D8" t="str">
            <v>TDH-620N</v>
          </cell>
          <cell r="E8" t="str">
            <v>双通道真分集无线麦克风系统支持10个频率组，共120个频道。每个频段多达12个互不干扰频道，适用于发布会、演讲、会议、培训、展厅、教室等场景。
真分集接收机：
	1、高亮度LCD液晶显示，工作状态清晰全面
	2、轻触式数字音量和静噪控制系统，易于设定和操作
	3、真分集接收技术，音码静噪锁定控制功能
	4、自动搜索空闲频道功能
	5、发射机电量显示功能
	6、红外线数据同步装置，射频载波范围：500 ~ 937.5MHZ
	7、工作距离：不小于80米
	8、频响范围：    50HZ ~ 16KHZ（±3db）
	9、动态范围：   &gt; 100dB
	10、THD +N：   &lt; 0.5%
	11、输出接口： （XLR×1）/（1/4-inch connector×1）
	12、音频输出电平：(XLR： +10dBV) / (1/4-inch connector：+8dBV)
	13、输出阻抗：  （XLR：3KΩ）/（1/4-inch connector：3KΩ）
手持发射机：
	1、音头模组分离式设计
	2、背光LCD可显示频道、电量静音等状态
	3、功率和音频增益调节功能
	4、红外线数据同步装置
	5、电源要求：1.5V*2(AA)
	6、电池续航：&gt; 8小时</v>
          </cell>
          <cell r="F8">
            <v>1</v>
          </cell>
        </row>
        <row r="9">
          <cell r="B9" t="str">
            <v>视频显示系统</v>
          </cell>
        </row>
        <row r="10">
          <cell r="B10" t="str">
            <v>86寸会议一体机</v>
          </cell>
          <cell r="C10" t="str">
            <v>EAV</v>
          </cell>
          <cell r="D10" t="str">
            <v>EC-BG86</v>
          </cell>
          <cell r="E10" t="str">
            <v>1、屏幕尺寸：≥86英寸
2、分辨率：3840*2160 （4K高清画质）
3、屏幕比例：16:9
4、显示面积：≥1897*1069mm
5、可视角度：178°/178°（全视角）
6、屏幕亮度：≥450cd/m2（典型值）  
7、背光类型：D-LED
8、OSD语言：中文、繁体、英文等多国语言
9、WIFI：5G模块兼容2.4G+5G+蓝牙通信
10、前置接口：不低于HDMI*1（高清输入接口），Touch*1（触摸口）</v>
          </cell>
          <cell r="F10">
            <v>1</v>
          </cell>
        </row>
        <row r="11">
          <cell r="B11" t="str">
            <v>红外智能笔</v>
          </cell>
          <cell r="C11" t="str">
            <v>EAV</v>
          </cell>
          <cell r="D11" t="str">
            <v>SP30</v>
          </cell>
          <cell r="E11" t="str">
            <v>笔身长度：147.5士2mm
笔身直径：11.15士0.3mm
笔头直径：7.5士0.5mm
产品重量:笔身7.08g
内置PPT翻页笔功能
支持空中飞鼠</v>
          </cell>
          <cell r="F11">
            <v>1</v>
          </cell>
        </row>
        <row r="12">
          <cell r="B12" t="str">
            <v>无线投屏器</v>
          </cell>
          <cell r="C12" t="str">
            <v>EAV</v>
          </cell>
          <cell r="D12" t="str">
            <v>WT20</v>
          </cell>
          <cell r="E12" t="str">
            <v>免配置，免安装
接口 USB 
支持系统类型 Windows 7/8/10,Apple Mac
分辨率 720P~1080P
帧率 音视频30帧
整体延迟 90~220ms
显示模式 支持扩展桌面(Windows7/Win10)
触摸反控 支持10点触摸回传（Windows 7/8/10）
 支持鼠标模式回传（Windows,Mac）
连接路数 1~8
最大同时显示路数 1~9，取决于接收端
频段 5.8G
加密 AES
验证协议 WPA2-PSK</v>
          </cell>
          <cell r="F12">
            <v>1</v>
          </cell>
        </row>
        <row r="13">
          <cell r="B13" t="str">
            <v>OPS电脑-I5 10代 8+256G</v>
          </cell>
          <cell r="C13" t="str">
            <v>EAV</v>
          </cell>
          <cell r="D13" t="str">
            <v>OPS-I5</v>
          </cell>
          <cell r="E13" t="str">
            <v>I5 10代 8+256G</v>
          </cell>
          <cell r="F13">
            <v>1</v>
          </cell>
        </row>
        <row r="14">
          <cell r="B14" t="str">
            <v>智慧交互系统客户端软件</v>
          </cell>
          <cell r="C14" t="str">
            <v>EASYMETA</v>
          </cell>
          <cell r="D14" t="str">
            <v>EM-RMP</v>
          </cell>
          <cell r="E14" t="str">
            <v>1、支持信息发布，用户可以通过软件发布公司新闻、内部通知、紧急公告等。
2、支持即时推送或定时发布内容，确保信息的及时传达。支持自定义设置发布内容、素材及显示时间。
3、支持一键预约会议，设置开始和结束时问、参与人员、会议主题和描述。
4、支持自动发送会议邀请和提醒给所有参与者。
5、支持通过会议列表视图全面浏览所有安排中的会议信息。支持简化会议组织流程，通过语音转写自动转写输入、定义会议主题和描述。
6、支持一键加入、取消会议功能，允许用户在会议开始前迅速进入会议界面。支持对会议预约进行排序和筛选，使用户能够根据自己的日程和偏好快速找到特定的会议。
7、支持对会议室选择，使用户能够根据自己的日程和位置快速找到特定的会议。
8、支持会议日程信息自动延伸至会议室，确保所有参与者都能及时获取会议安排。支持语音接入视频会议，说出语音控制词“接入视频会议”自动连接至预定的视频会议平台。
9、支持无线投屏功能，快速将个人设备的内容展示到会议室的大屏幕上。
10、支持自定义语音控制命令，以适应特定的用户需求和使用场景。支持通过语音命令直接打开特定的应用程序，如打开腾讯会议、打开WPS等。
11、支持实时语音转写功能，采用离线版的实时语音转写模型。能准确捕捉会议中的每一句话并迅速转换为文本。
12、用户可以在会议进行的同时实时查看转写结果，并以字幕形式投放在大屏上。会议结束后，自动生成会议纪要，以二维码形式展示在屏幕上，可扫码一键打包带走。
13、支持转写文木的多种格式导出，包括TXT、PDF、Word文档等，方便用户后续处理和分享。支持转写文本以字幕形式实时显示在会议屏幕上。
14、允许用户根据需要调整字幕的大小、颜色和位置。增强信息的可访问性，自定义字幕的外观。
15、允许用户调整字幕的字体大小以适应不同视力水平的观众。允许用户选择字幕的颜色以优化屏幕可读性。
16、支持投屏功能，允许用户无线地将个人设备上的内容投射到会议室的大屏幕上。支持的文件格式包括PPT、PDF、图片和视频。用户可以实时共享演示文稿、文档、图像和多媒体内容，确保信息传达的直观性和互动性。</v>
          </cell>
          <cell r="F14">
            <v>1</v>
          </cell>
        </row>
        <row r="15">
          <cell r="B15" t="str">
            <v>75寸/86寸移动支架</v>
          </cell>
          <cell r="C15" t="str">
            <v>EAV</v>
          </cell>
          <cell r="D15" t="str">
            <v>MSD86</v>
          </cell>
          <cell r="E15" t="str">
            <v>75寸/86寸通用移动支架</v>
          </cell>
          <cell r="F15">
            <v>1</v>
          </cell>
        </row>
        <row r="16">
          <cell r="B16" t="str">
            <v>录播系统</v>
          </cell>
        </row>
        <row r="17">
          <cell r="B17" t="str">
            <v>高清摄像机</v>
          </cell>
        </row>
        <row r="17">
          <cell r="D17" t="str">
            <v>VCS-M1000B</v>
          </cell>
          <cell r="E17" t="str">
            <v>1.用 1/2.5 英 寸、851 万 像 素 的 高 品 质 UHD CMOS 传 感 器，
2.4K(3840×2160)P30 超高清分辨率的清晰图像，且向下兼容 1080P、720P
3.等多种分辨率。满足用户对不同视频体验的需求。
4.一体化设计
5.集成 4K 超高清摄像机、波束成形麦克风、全频扬声器三合一设计，减少布
6.线，让视频通讯变得轻松。
7.视野宽广.入镜。
11.波束成形麦克风
12.束成形算法可引导麦克风直达发言者声音更出色，沟通更加清晰，饱满，真实。
13.全频高保真扬声器，专业声学设计，降低声音干扰，提供不同凡响的声音
14.易于部署
15.灵活提供摆放台面、挂墙壁、挂电视 / 显示屏等多种安装选项，在拥挤的
16.会议室内更易于快速安装部署</v>
          </cell>
          <cell r="F17">
            <v>1</v>
          </cell>
        </row>
        <row r="18">
          <cell r="B18" t="str">
            <v>分布式系统</v>
          </cell>
        </row>
        <row r="19">
          <cell r="B19" t="str">
            <v>信号接入</v>
          </cell>
          <cell r="C19" t="str">
            <v>EASYMETA</v>
          </cell>
          <cell r="D19" t="str">
            <v>EC-TR891</v>
          </cell>
          <cell r="E19" t="str">
            <v>1.分辨率支持 4K@60 向下兼容（标准分辨率）；支持 H.265 硬件实时编解码，向下兼容 
2.支持 POE 与外部供电双供电模式；
3.支持 KVM 功能（点对点传输）；
4.支持 RTMP 直播推流
5.支持 HLS，网页播放
6.支持视频信号无缝切换；
7.支持自定义码率调整，适应不同带宽环境；
8.内置高性能图像处理单元，输入到输出端延时不超过 70ms；
9.支持设备状态实时监测功能；
10.支持与语音控制功能软件对接，可通过语音关键词进行管控；
11.支持与网络摄像机接入软件对接，兼容市面上常见各品牌网络摄像机；
12.管理等功能；支持静态/动态字幕叠加功能；
13.具备超高分底图功能；
14.具备信号源裁剪功能；
15.具备输出画面裁剪功能；
16.具备输入输出切换开关
17.1. 压缩格式 编码：H.264 / H.265 / JPEG；解码：H.264 / H.265 / JPEG
18.5. 音频： HDMI 内嵌/48K 单端立体声 Mic/Line 电平输入+输出
19.6. 串口： RS-232 × 1；RS-485 × 1
20.7. 继电器： ×1，12V@1A 弱电继电器
21.8. IO： ×2，5V@60mA
22.9. IR： ×2，和 I/O 共用
23.10. USB 接口： USB type-A × 4
24.11. 网络： RJ45 × 1,1000MBase-T；1G 光纤 × 1
25.12. 电源： 2.1/5.5 单芯电源插座，DC 12V；POE，IEEE802.3af
26.13. 功耗： ＜7W
27.14. 编码性能： 4K@60 + 1080P@60 + JPEG@30
28.解码性能： 4K@60 × 1 / 1080P@60 × 4 / 960×540@30 × 32</v>
          </cell>
          <cell r="F19">
            <v>6</v>
          </cell>
        </row>
        <row r="20">
          <cell r="B20" t="str">
            <v>分布式操控软件</v>
          </cell>
          <cell r="C20" t="str">
            <v>EASYMETA</v>
          </cell>
          <cell r="D20" t="str">
            <v>定制</v>
          </cell>
          <cell r="E20" t="str">
            <v>1、分布式可视化控制软件，可以在windows、IOS、Android、麒麟、鸿蒙等各种终端上实现对全平台的控制，包括信号源检索、预案调用、信号预览回显、大屏控制等功能；
2、 采用可视化的界面，所见即所得，虚拟大屏、信号回显查看以及设备的控制，都支持通过设计软件进行自定义布局和设置，包括LOGO。
3、 交互方式采用触摸的方式，可以实现信号源拖拽大屏投放，对信号源窗口可以放大、缩小、移动、关闭操作。将信号源拖拽到系统大屏区域，可以实时投放到大屏显示。单击选中信号窗口后，拖拽可以移动信号源的窗口位置；两指分合操作可以对信号源窗口进行放大、缩小。
4、 能够一键切换大屏布局模式，控制大屏电源开关。
5、 信号源列表中支持回显显示，通过滑动的方式查看更多信号源，也可以按照名称进行检索。用户只需要在检索框中输入信号源关键字就可以快速查询信号源。
6、 信号源投放大屏前可以进行预览，确认图像画面正确后投放大屏显示，避免信号投放错误。
7、 大屏布局和显示内容预案的一键快速切换，如欢迎模式、汇报模式、日常模式等，在需要的时候可以一键调用启动预案，切换大屏模式和显示的内容。
8、针对音频的控制，可以采用推子形式，并且能反馈音频电平实时显示。
9、支持现场环境设备的控制功能，包括调音台、话筒、投影机、灯光等设备。</v>
          </cell>
          <cell r="F20">
            <v>1</v>
          </cell>
        </row>
        <row r="21">
          <cell r="B21" t="str">
            <v>会议预约系统</v>
          </cell>
        </row>
        <row r="22">
          <cell r="B22" t="str">
            <v>会议显示屏</v>
          </cell>
          <cell r="C22" t="str">
            <v>EASYMETA</v>
          </cell>
          <cell r="D22" t="str">
            <v>EM-Mshow-15G05B</v>
          </cell>
          <cell r="E22" t="str">
            <v>1.尺寸：15.6英寸
2.面板类型：IPS液晶屏，LED背光，
3.显示区域：344.16(W)mm×193.59(H)mm
4.分辨率：1920 × 1080
5.亮度：250nits
6.对比度：800：1
7.摄像头：前置200W硬件宽动态摄像头
8.RJ45：网线接口带POE供电
9.蓝牙：蓝牙4.0
10.端口：RJ-45*1、USB2.0*1、RS-485*1、IO*1、WGD*1</v>
          </cell>
          <cell r="F22">
            <v>1</v>
          </cell>
        </row>
        <row r="23">
          <cell r="B23" t="str">
            <v>人脸识别授权</v>
          </cell>
          <cell r="C23" t="str">
            <v>EASYMETA</v>
          </cell>
          <cell r="D23" t="str">
            <v>EMeta-FRC20</v>
          </cell>
          <cell r="E23" t="str">
            <v>通过会议信息显示屏终端摄像头捕捉参会人员的面部照片，自动上传至人脸识别服务系统。
比对成功后支持参会人员的自动签到；</v>
          </cell>
          <cell r="F23">
            <v>1</v>
          </cell>
        </row>
        <row r="24">
          <cell r="B24" t="str">
            <v>辅材</v>
          </cell>
        </row>
        <row r="25">
          <cell r="B25" t="str">
            <v>8路网络时序电源</v>
          </cell>
          <cell r="C25" t="str">
            <v>EASYMETA</v>
          </cell>
          <cell r="D25" t="str">
            <v>EC-PNC809</v>
          </cell>
          <cell r="E25" t="str">
            <v>1.整机容量50A ，配置德力西双极63A空开，提供过流短路保护功能。
2.8路电源时序控制，共提供8+1个插座输出，紫铜铜片，万能插座适合各种插头。支持2台机器级联，且第二台可无限扩展。
3.MCU控制的智能化设计，具有标准标准网络接口，支持TCP/UDP控制功能。
4.数码LED电压指示，具备超压和欠压警示功能，当电压高于245V或者低于195V闪亮警示。
5.每路输出均可单独控制开关，亦可将单独控制的开关进行锁定，以免误操作。
6.面板具备可控制的USB供电插口（5V/100mA），</v>
          </cell>
          <cell r="F25">
            <v>1</v>
          </cell>
        </row>
        <row r="26">
          <cell r="B26" t="str">
            <v>音频隔离器</v>
          </cell>
          <cell r="C26" t="str">
            <v>EAV</v>
          </cell>
          <cell r="D26" t="str">
            <v>ET2</v>
          </cell>
          <cell r="E26" t="str">
            <v>1.音频电路类型：无源线路隔离，基于变压器  
2.输出开关：接地/切断选择                                                                                       
3.频道数：立体声(双通道）                              
4.频率相应：不劣于20Hz～20KHz(±1dB)                 
5.动态范围：≥135dB                                          
6.总谐波失真：0.23%</v>
          </cell>
          <cell r="F26">
            <v>1</v>
          </cell>
        </row>
        <row r="27">
          <cell r="B27" t="str">
            <v>多媒体机柜</v>
          </cell>
          <cell r="C27" t="str">
            <v>国产</v>
          </cell>
          <cell r="D27" t="str">
            <v>多媒体机柜</v>
          </cell>
          <cell r="E27" t="str">
            <v>多媒体机柜</v>
          </cell>
          <cell r="F27">
            <v>1</v>
          </cell>
        </row>
        <row r="28">
          <cell r="B28" t="str">
            <v>线材接插件</v>
          </cell>
          <cell r="C28" t="str">
            <v>国产</v>
          </cell>
          <cell r="D28" t="str">
            <v>线材接插件</v>
          </cell>
          <cell r="E28" t="str">
            <v>线材接插件</v>
          </cell>
          <cell r="F28">
            <v>1</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BA161"/>
  <sheetViews>
    <sheetView tabSelected="1" workbookViewId="0">
      <pane xSplit="2" ySplit="3" topLeftCell="C66" activePane="bottomRight" state="frozen"/>
      <selection/>
      <selection pane="topRight"/>
      <selection pane="bottomLeft"/>
      <selection pane="bottomRight" activeCell="B76" sqref="B76"/>
    </sheetView>
  </sheetViews>
  <sheetFormatPr defaultColWidth="8.875" defaultRowHeight="13.5"/>
  <cols>
    <col min="1" max="1" width="8.875" style="2"/>
    <col min="2" max="2" width="32.125" style="2" customWidth="1"/>
    <col min="3" max="3" width="53.125" style="2" customWidth="1"/>
    <col min="4" max="6" width="9.25" style="2" customWidth="1"/>
    <col min="7" max="7" width="27.125" style="2" customWidth="1"/>
    <col min="8" max="8" width="11.25" style="2" customWidth="1"/>
    <col min="9" max="9" width="15.375" style="2" customWidth="1"/>
    <col min="10" max="10" width="7.375" style="2" customWidth="1"/>
    <col min="11" max="11" width="9.25" style="2" customWidth="1"/>
    <col min="12" max="53" width="7.125" style="2" customWidth="1"/>
    <col min="54" max="16384" width="8.875" style="2"/>
  </cols>
  <sheetData>
    <row r="1" ht="27" spans="12:53">
      <c r="L1" s="20" t="s">
        <v>0</v>
      </c>
      <c r="M1" s="20" t="s">
        <v>0</v>
      </c>
      <c r="N1" s="20" t="s">
        <v>0</v>
      </c>
      <c r="O1" s="20" t="s">
        <v>0</v>
      </c>
      <c r="P1" s="20" t="s">
        <v>0</v>
      </c>
      <c r="Q1" s="20" t="s">
        <v>0</v>
      </c>
      <c r="R1" s="20" t="s">
        <v>0</v>
      </c>
      <c r="S1" s="20" t="s">
        <v>0</v>
      </c>
      <c r="T1" s="20" t="s">
        <v>0</v>
      </c>
      <c r="U1" s="20" t="s">
        <v>0</v>
      </c>
      <c r="V1" s="20" t="s">
        <v>0</v>
      </c>
      <c r="W1" s="20" t="s">
        <v>0</v>
      </c>
      <c r="X1" s="20" t="s">
        <v>0</v>
      </c>
      <c r="Y1" s="20" t="s">
        <v>0</v>
      </c>
      <c r="Z1" s="20" t="s">
        <v>0</v>
      </c>
      <c r="AA1" s="20" t="s">
        <v>0</v>
      </c>
      <c r="AB1" s="20" t="s">
        <v>1</v>
      </c>
      <c r="AC1" s="20" t="s">
        <v>1</v>
      </c>
      <c r="AD1" s="20" t="s">
        <v>1</v>
      </c>
      <c r="AE1" s="20" t="s">
        <v>1</v>
      </c>
      <c r="AF1" s="20" t="s">
        <v>2</v>
      </c>
      <c r="AG1" s="20" t="s">
        <v>2</v>
      </c>
      <c r="AH1" s="20" t="s">
        <v>2</v>
      </c>
      <c r="AI1" s="20" t="s">
        <v>3</v>
      </c>
      <c r="AJ1" s="20" t="s">
        <v>3</v>
      </c>
      <c r="AK1" s="20" t="s">
        <v>3</v>
      </c>
      <c r="AL1" s="20" t="s">
        <v>3</v>
      </c>
      <c r="AM1" s="20" t="s">
        <v>3</v>
      </c>
      <c r="AN1" s="20" t="s">
        <v>4</v>
      </c>
      <c r="AO1" s="20" t="s">
        <v>5</v>
      </c>
      <c r="AP1" s="20" t="s">
        <v>5</v>
      </c>
      <c r="AQ1" s="20" t="s">
        <v>5</v>
      </c>
      <c r="AR1" s="20" t="s">
        <v>6</v>
      </c>
      <c r="AS1" s="20" t="s">
        <v>7</v>
      </c>
      <c r="AT1" s="20" t="s">
        <v>7</v>
      </c>
      <c r="AU1" s="20" t="s">
        <v>8</v>
      </c>
      <c r="AV1" s="20" t="s">
        <v>8</v>
      </c>
      <c r="AW1" s="20" t="s">
        <v>9</v>
      </c>
      <c r="AX1" s="20" t="s">
        <v>10</v>
      </c>
      <c r="AY1" s="20" t="s">
        <v>11</v>
      </c>
      <c r="AZ1" s="20" t="s">
        <v>12</v>
      </c>
      <c r="BA1" s="20" t="s">
        <v>13</v>
      </c>
    </row>
    <row r="2" s="1" customFormat="1" ht="15" spans="1:53">
      <c r="A2" s="3" t="s">
        <v>14</v>
      </c>
      <c r="B2" s="4" t="s">
        <v>15</v>
      </c>
      <c r="C2" s="4" t="s">
        <v>16</v>
      </c>
      <c r="D2" s="4" t="s">
        <v>17</v>
      </c>
      <c r="E2" s="4" t="s">
        <v>18</v>
      </c>
      <c r="F2" s="4" t="s">
        <v>19</v>
      </c>
      <c r="G2" s="4" t="s">
        <v>20</v>
      </c>
      <c r="H2" s="3" t="s">
        <v>21</v>
      </c>
      <c r="I2" s="3" t="s">
        <v>22</v>
      </c>
      <c r="J2" s="4" t="s">
        <v>23</v>
      </c>
      <c r="K2" s="4" t="s">
        <v>24</v>
      </c>
      <c r="L2" s="21">
        <v>1</v>
      </c>
      <c r="M2" s="21">
        <v>2</v>
      </c>
      <c r="N2" s="21">
        <v>3</v>
      </c>
      <c r="O2" s="21">
        <v>4</v>
      </c>
      <c r="P2" s="21">
        <v>5</v>
      </c>
      <c r="Q2" s="21">
        <v>6</v>
      </c>
      <c r="R2" s="21">
        <v>7</v>
      </c>
      <c r="S2" s="21">
        <v>8</v>
      </c>
      <c r="T2" s="21">
        <v>9</v>
      </c>
      <c r="U2" s="21">
        <v>10</v>
      </c>
      <c r="V2" s="21">
        <v>11</v>
      </c>
      <c r="W2" s="21">
        <v>12</v>
      </c>
      <c r="X2" s="21">
        <v>13</v>
      </c>
      <c r="Y2" s="21">
        <v>14</v>
      </c>
      <c r="Z2" s="21">
        <v>15</v>
      </c>
      <c r="AA2" s="21">
        <v>16</v>
      </c>
      <c r="AB2" s="21">
        <v>17</v>
      </c>
      <c r="AC2" s="21">
        <v>18</v>
      </c>
      <c r="AD2" s="21">
        <v>19</v>
      </c>
      <c r="AE2" s="21">
        <v>20</v>
      </c>
      <c r="AF2" s="21">
        <v>21</v>
      </c>
      <c r="AG2" s="21">
        <v>22</v>
      </c>
      <c r="AH2" s="21">
        <v>23</v>
      </c>
      <c r="AI2" s="21">
        <v>24</v>
      </c>
      <c r="AJ2" s="21">
        <v>25</v>
      </c>
      <c r="AK2" s="21">
        <v>26</v>
      </c>
      <c r="AL2" s="21">
        <v>27</v>
      </c>
      <c r="AM2" s="21">
        <v>28</v>
      </c>
      <c r="AN2" s="21">
        <v>29</v>
      </c>
      <c r="AO2" s="21">
        <v>30</v>
      </c>
      <c r="AP2" s="21">
        <v>31</v>
      </c>
      <c r="AQ2" s="21">
        <v>32</v>
      </c>
      <c r="AR2" s="21">
        <v>33</v>
      </c>
      <c r="AS2" s="21">
        <v>34</v>
      </c>
      <c r="AT2" s="21">
        <v>35</v>
      </c>
      <c r="AU2" s="21">
        <v>36</v>
      </c>
      <c r="AV2" s="21">
        <v>37</v>
      </c>
      <c r="AW2" s="21">
        <v>38</v>
      </c>
      <c r="AX2" s="21">
        <v>39</v>
      </c>
      <c r="AY2" s="21">
        <v>40</v>
      </c>
      <c r="AZ2" s="21">
        <v>41</v>
      </c>
      <c r="BA2" s="21">
        <v>42</v>
      </c>
    </row>
    <row r="3" ht="108" spans="1:53">
      <c r="A3" s="3"/>
      <c r="B3" s="3"/>
      <c r="C3" s="3"/>
      <c r="D3" s="5" t="s">
        <v>25</v>
      </c>
      <c r="E3" s="5" t="s">
        <v>25</v>
      </c>
      <c r="F3" s="5" t="s">
        <v>25</v>
      </c>
      <c r="G3" s="5" t="s">
        <v>26</v>
      </c>
      <c r="H3" s="5" t="s">
        <v>25</v>
      </c>
      <c r="I3" s="3"/>
      <c r="J3" s="3"/>
      <c r="K3" s="3"/>
      <c r="L3" s="22" t="s">
        <v>27</v>
      </c>
      <c r="M3" s="22" t="s">
        <v>28</v>
      </c>
      <c r="N3" s="22" t="s">
        <v>29</v>
      </c>
      <c r="O3" s="22" t="s">
        <v>30</v>
      </c>
      <c r="P3" s="22" t="s">
        <v>31</v>
      </c>
      <c r="Q3" s="22" t="s">
        <v>32</v>
      </c>
      <c r="R3" s="22" t="s">
        <v>33</v>
      </c>
      <c r="S3" s="22" t="s">
        <v>34</v>
      </c>
      <c r="T3" s="22" t="s">
        <v>35</v>
      </c>
      <c r="U3" s="22" t="s">
        <v>36</v>
      </c>
      <c r="V3" s="22" t="s">
        <v>37</v>
      </c>
      <c r="W3" s="22" t="s">
        <v>38</v>
      </c>
      <c r="X3" s="22" t="s">
        <v>39</v>
      </c>
      <c r="Y3" s="22" t="s">
        <v>40</v>
      </c>
      <c r="Z3" s="22" t="s">
        <v>41</v>
      </c>
      <c r="AA3" s="22" t="s">
        <v>42</v>
      </c>
      <c r="AB3" s="24" t="s">
        <v>43</v>
      </c>
      <c r="AC3" s="24" t="s">
        <v>44</v>
      </c>
      <c r="AD3" s="24" t="s">
        <v>44</v>
      </c>
      <c r="AE3" s="25" t="s">
        <v>45</v>
      </c>
      <c r="AF3" s="25" t="s">
        <v>45</v>
      </c>
      <c r="AG3" s="25" t="s">
        <v>46</v>
      </c>
      <c r="AH3" s="25" t="s">
        <v>46</v>
      </c>
      <c r="AI3" s="25" t="s">
        <v>45</v>
      </c>
      <c r="AJ3" s="25" t="s">
        <v>47</v>
      </c>
      <c r="AK3" s="25" t="s">
        <v>48</v>
      </c>
      <c r="AL3" s="25" t="s">
        <v>49</v>
      </c>
      <c r="AM3" s="22" t="s">
        <v>50</v>
      </c>
      <c r="AN3" s="22" t="s">
        <v>51</v>
      </c>
      <c r="AO3" s="25" t="s">
        <v>52</v>
      </c>
      <c r="AP3" s="25" t="s">
        <v>45</v>
      </c>
      <c r="AQ3" s="25" t="s">
        <v>45</v>
      </c>
      <c r="AR3" s="25" t="s">
        <v>45</v>
      </c>
      <c r="AS3" s="25" t="s">
        <v>45</v>
      </c>
      <c r="AT3" s="25" t="s">
        <v>53</v>
      </c>
      <c r="AU3" s="25" t="s">
        <v>53</v>
      </c>
      <c r="AV3" s="25" t="s">
        <v>53</v>
      </c>
      <c r="AW3" s="25" t="s">
        <v>45</v>
      </c>
      <c r="AX3" s="25" t="s">
        <v>45</v>
      </c>
      <c r="AY3" s="25" t="s">
        <v>45</v>
      </c>
      <c r="AZ3" s="25" t="s">
        <v>45</v>
      </c>
      <c r="BA3" s="25" t="s">
        <v>45</v>
      </c>
    </row>
    <row r="4" ht="16.5" spans="1:53">
      <c r="A4" s="3" t="s">
        <v>54</v>
      </c>
      <c r="B4" s="6" t="s">
        <v>55</v>
      </c>
      <c r="C4" s="7"/>
      <c r="D4" s="8"/>
      <c r="E4" s="8"/>
      <c r="F4" s="9"/>
      <c r="G4" s="9"/>
      <c r="H4" s="10"/>
      <c r="I4" s="23"/>
      <c r="J4" s="23"/>
      <c r="K4" s="23" t="s">
        <v>56</v>
      </c>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row>
    <row r="5" ht="33" spans="1:53">
      <c r="A5" s="11">
        <v>1</v>
      </c>
      <c r="B5" s="12" t="s">
        <v>57</v>
      </c>
      <c r="C5" s="13" t="s">
        <v>58</v>
      </c>
      <c r="D5" s="8"/>
      <c r="E5" s="8"/>
      <c r="F5" s="14"/>
      <c r="G5" s="14"/>
      <c r="H5" s="10"/>
      <c r="I5" s="23">
        <f>H5*K5</f>
        <v>0</v>
      </c>
      <c r="J5" s="23" t="s">
        <v>59</v>
      </c>
      <c r="K5" s="23">
        <f t="shared" ref="K5:K47" si="0">SUM(L5:BB5)</f>
        <v>83</v>
      </c>
      <c r="L5" s="22">
        <v>12</v>
      </c>
      <c r="M5" s="22">
        <v>4</v>
      </c>
      <c r="N5" s="22">
        <v>4</v>
      </c>
      <c r="O5" s="22">
        <v>9</v>
      </c>
      <c r="P5" s="22">
        <v>4</v>
      </c>
      <c r="Q5" s="22">
        <v>4</v>
      </c>
      <c r="R5" s="22">
        <v>4</v>
      </c>
      <c r="S5" s="22">
        <v>4</v>
      </c>
      <c r="T5" s="22">
        <v>4</v>
      </c>
      <c r="U5" s="22">
        <v>2</v>
      </c>
      <c r="V5" s="22">
        <v>2</v>
      </c>
      <c r="W5" s="22">
        <v>6</v>
      </c>
      <c r="X5" s="22">
        <v>6</v>
      </c>
      <c r="Y5" s="22">
        <v>4</v>
      </c>
      <c r="Z5" s="22">
        <v>4</v>
      </c>
      <c r="AA5" s="22"/>
      <c r="AB5" s="22"/>
      <c r="AC5" s="22"/>
      <c r="AD5" s="22"/>
      <c r="AE5" s="22"/>
      <c r="AF5" s="22"/>
      <c r="AG5" s="22"/>
      <c r="AH5" s="22"/>
      <c r="AI5" s="22"/>
      <c r="AJ5" s="22"/>
      <c r="AK5" s="22"/>
      <c r="AL5" s="22"/>
      <c r="AM5" s="22">
        <v>10</v>
      </c>
      <c r="AN5" s="22"/>
      <c r="AO5" s="22"/>
      <c r="AP5" s="22"/>
      <c r="AQ5" s="22"/>
      <c r="AR5" s="22"/>
      <c r="AS5" s="22"/>
      <c r="AT5" s="22"/>
      <c r="AU5" s="22"/>
      <c r="AV5" s="22"/>
      <c r="AW5" s="22"/>
      <c r="AX5" s="22"/>
      <c r="AY5" s="22"/>
      <c r="AZ5" s="22"/>
      <c r="BA5" s="22"/>
    </row>
    <row r="6" ht="82.5" spans="1:53">
      <c r="A6" s="11">
        <v>2</v>
      </c>
      <c r="B6" s="12" t="s">
        <v>60</v>
      </c>
      <c r="C6" s="13" t="s">
        <v>61</v>
      </c>
      <c r="D6" s="8"/>
      <c r="E6" s="8"/>
      <c r="F6" s="14"/>
      <c r="G6" s="14"/>
      <c r="H6" s="10"/>
      <c r="I6" s="23">
        <f t="shared" ref="I6:I47" si="1">H6*K6</f>
        <v>0</v>
      </c>
      <c r="J6" s="23" t="s">
        <v>62</v>
      </c>
      <c r="K6" s="23">
        <f t="shared" si="0"/>
        <v>20</v>
      </c>
      <c r="L6" s="22">
        <v>1</v>
      </c>
      <c r="M6" s="22">
        <v>1</v>
      </c>
      <c r="N6" s="22">
        <v>1</v>
      </c>
      <c r="O6" s="22">
        <v>2</v>
      </c>
      <c r="P6" s="22">
        <v>1</v>
      </c>
      <c r="Q6" s="22">
        <v>1</v>
      </c>
      <c r="R6" s="22">
        <v>1</v>
      </c>
      <c r="S6" s="22">
        <v>1</v>
      </c>
      <c r="T6" s="22">
        <v>1</v>
      </c>
      <c r="U6" s="22">
        <v>1</v>
      </c>
      <c r="V6" s="22">
        <v>1</v>
      </c>
      <c r="W6" s="22">
        <v>2</v>
      </c>
      <c r="X6" s="22">
        <v>2</v>
      </c>
      <c r="Y6" s="22">
        <v>1</v>
      </c>
      <c r="Z6" s="22">
        <v>1</v>
      </c>
      <c r="AA6" s="22"/>
      <c r="AB6" s="22"/>
      <c r="AC6" s="22"/>
      <c r="AD6" s="22"/>
      <c r="AE6" s="22"/>
      <c r="AF6" s="22"/>
      <c r="AG6" s="22"/>
      <c r="AH6" s="22"/>
      <c r="AI6" s="22"/>
      <c r="AJ6" s="22"/>
      <c r="AK6" s="22"/>
      <c r="AL6" s="22"/>
      <c r="AM6" s="22">
        <v>2</v>
      </c>
      <c r="AN6" s="22"/>
      <c r="AO6" s="22"/>
      <c r="AP6" s="22"/>
      <c r="AQ6" s="22"/>
      <c r="AR6" s="22"/>
      <c r="AS6" s="22"/>
      <c r="AT6" s="22"/>
      <c r="AU6" s="22"/>
      <c r="AV6" s="22"/>
      <c r="AW6" s="22"/>
      <c r="AX6" s="22"/>
      <c r="AY6" s="22"/>
      <c r="AZ6" s="22"/>
      <c r="BA6" s="22"/>
    </row>
    <row r="7" ht="49.5" spans="1:53">
      <c r="A7" s="11">
        <v>3</v>
      </c>
      <c r="B7" s="12" t="s">
        <v>63</v>
      </c>
      <c r="C7" s="13" t="s">
        <v>64</v>
      </c>
      <c r="D7" s="8"/>
      <c r="E7" s="8"/>
      <c r="F7" s="14"/>
      <c r="G7" s="14"/>
      <c r="H7" s="10"/>
      <c r="I7" s="23">
        <f t="shared" si="1"/>
        <v>0</v>
      </c>
      <c r="J7" s="23" t="s">
        <v>62</v>
      </c>
      <c r="K7" s="23">
        <f t="shared" si="0"/>
        <v>16</v>
      </c>
      <c r="L7" s="22">
        <v>2</v>
      </c>
      <c r="M7" s="22">
        <v>1</v>
      </c>
      <c r="N7" s="22">
        <v>1</v>
      </c>
      <c r="O7" s="22">
        <v>1</v>
      </c>
      <c r="P7" s="22">
        <v>1</v>
      </c>
      <c r="Q7" s="22">
        <v>1</v>
      </c>
      <c r="R7" s="22">
        <v>1</v>
      </c>
      <c r="S7" s="22">
        <v>1</v>
      </c>
      <c r="T7" s="22">
        <v>1</v>
      </c>
      <c r="U7" s="22">
        <v>1</v>
      </c>
      <c r="V7" s="22"/>
      <c r="W7" s="22">
        <v>1</v>
      </c>
      <c r="X7" s="22">
        <v>1</v>
      </c>
      <c r="Y7" s="22">
        <v>1</v>
      </c>
      <c r="Z7" s="22"/>
      <c r="AA7" s="22">
        <v>1</v>
      </c>
      <c r="AB7" s="22"/>
      <c r="AC7" s="22"/>
      <c r="AD7" s="22"/>
      <c r="AE7" s="22"/>
      <c r="AF7" s="22"/>
      <c r="AG7" s="22"/>
      <c r="AH7" s="22"/>
      <c r="AI7" s="22"/>
      <c r="AJ7" s="22"/>
      <c r="AK7" s="22"/>
      <c r="AL7" s="22"/>
      <c r="AM7" s="22">
        <v>1</v>
      </c>
      <c r="AN7" s="22"/>
      <c r="AO7" s="22"/>
      <c r="AP7" s="22"/>
      <c r="AQ7" s="22"/>
      <c r="AR7" s="22"/>
      <c r="AS7" s="22"/>
      <c r="AT7" s="22"/>
      <c r="AU7" s="22"/>
      <c r="AV7" s="22"/>
      <c r="AW7" s="22"/>
      <c r="AX7" s="22"/>
      <c r="AY7" s="22"/>
      <c r="AZ7" s="22"/>
      <c r="BA7" s="22"/>
    </row>
    <row r="8" ht="66" spans="1:53">
      <c r="A8" s="11">
        <v>4</v>
      </c>
      <c r="B8" s="12" t="s">
        <v>65</v>
      </c>
      <c r="C8" s="13" t="s">
        <v>66</v>
      </c>
      <c r="D8" s="8"/>
      <c r="E8" s="8"/>
      <c r="F8" s="14"/>
      <c r="G8" s="14"/>
      <c r="H8" s="10"/>
      <c r="I8" s="23">
        <f t="shared" si="1"/>
        <v>0</v>
      </c>
      <c r="J8" s="23" t="s">
        <v>67</v>
      </c>
      <c r="K8" s="23">
        <f t="shared" si="0"/>
        <v>16</v>
      </c>
      <c r="L8" s="22">
        <v>3</v>
      </c>
      <c r="M8" s="22">
        <v>1</v>
      </c>
      <c r="N8" s="22">
        <v>1</v>
      </c>
      <c r="O8" s="22">
        <v>3</v>
      </c>
      <c r="P8" s="22">
        <v>1</v>
      </c>
      <c r="Q8" s="22">
        <v>1</v>
      </c>
      <c r="R8" s="22">
        <v>1</v>
      </c>
      <c r="S8" s="22">
        <v>1</v>
      </c>
      <c r="T8" s="22">
        <v>1</v>
      </c>
      <c r="U8" s="22"/>
      <c r="V8" s="22">
        <v>1</v>
      </c>
      <c r="W8" s="22"/>
      <c r="X8" s="22"/>
      <c r="Y8" s="22">
        <v>2</v>
      </c>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row>
    <row r="9" ht="66" spans="1:53">
      <c r="A9" s="11">
        <v>5</v>
      </c>
      <c r="B9" s="12" t="s">
        <v>68</v>
      </c>
      <c r="C9" s="13" t="s">
        <v>69</v>
      </c>
      <c r="D9" s="8"/>
      <c r="E9" s="8"/>
      <c r="F9" s="14"/>
      <c r="G9" s="14"/>
      <c r="H9" s="10"/>
      <c r="I9" s="23">
        <f t="shared" si="1"/>
        <v>0</v>
      </c>
      <c r="J9" s="23" t="s">
        <v>62</v>
      </c>
      <c r="K9" s="23">
        <f t="shared" si="0"/>
        <v>58</v>
      </c>
      <c r="L9" s="22">
        <v>14</v>
      </c>
      <c r="M9" s="22">
        <v>6</v>
      </c>
      <c r="N9" s="22">
        <v>4</v>
      </c>
      <c r="O9" s="22">
        <v>8</v>
      </c>
      <c r="P9" s="22">
        <v>4</v>
      </c>
      <c r="Q9" s="22">
        <v>4</v>
      </c>
      <c r="R9" s="22">
        <v>4</v>
      </c>
      <c r="S9" s="22">
        <v>4</v>
      </c>
      <c r="T9" s="22">
        <v>4</v>
      </c>
      <c r="U9" s="22"/>
      <c r="V9" s="22"/>
      <c r="W9" s="22"/>
      <c r="X9" s="22"/>
      <c r="Y9" s="22">
        <v>6</v>
      </c>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row>
    <row r="10" ht="16.5" spans="1:53">
      <c r="A10" s="11">
        <v>6</v>
      </c>
      <c r="B10" s="12" t="s">
        <v>70</v>
      </c>
      <c r="C10" s="15" t="s">
        <v>70</v>
      </c>
      <c r="D10" s="8"/>
      <c r="E10" s="16"/>
      <c r="F10" s="16"/>
      <c r="G10" s="16"/>
      <c r="H10" s="10"/>
      <c r="I10" s="23">
        <f t="shared" si="1"/>
        <v>0</v>
      </c>
      <c r="J10" s="23" t="s">
        <v>62</v>
      </c>
      <c r="K10" s="23">
        <f t="shared" si="0"/>
        <v>58</v>
      </c>
      <c r="L10" s="22">
        <v>14</v>
      </c>
      <c r="M10" s="22">
        <v>6</v>
      </c>
      <c r="N10" s="22">
        <v>4</v>
      </c>
      <c r="O10" s="22">
        <v>8</v>
      </c>
      <c r="P10" s="22">
        <v>4</v>
      </c>
      <c r="Q10" s="22">
        <v>4</v>
      </c>
      <c r="R10" s="22">
        <v>4</v>
      </c>
      <c r="S10" s="22">
        <v>4</v>
      </c>
      <c r="T10" s="22">
        <v>4</v>
      </c>
      <c r="U10" s="22"/>
      <c r="V10" s="22"/>
      <c r="W10" s="22"/>
      <c r="X10" s="22"/>
      <c r="Y10" s="22">
        <v>6</v>
      </c>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row>
    <row r="11" ht="33" spans="1:53">
      <c r="A11" s="11">
        <v>7</v>
      </c>
      <c r="B11" s="12" t="s">
        <v>71</v>
      </c>
      <c r="C11" s="13" t="s">
        <v>72</v>
      </c>
      <c r="D11" s="8"/>
      <c r="E11" s="8"/>
      <c r="F11" s="14"/>
      <c r="G11" s="14"/>
      <c r="H11" s="10"/>
      <c r="I11" s="23">
        <f t="shared" si="1"/>
        <v>0</v>
      </c>
      <c r="J11" s="23" t="s">
        <v>62</v>
      </c>
      <c r="K11" s="23">
        <f t="shared" si="0"/>
        <v>4</v>
      </c>
      <c r="L11" s="22">
        <v>1</v>
      </c>
      <c r="M11" s="22"/>
      <c r="N11" s="22"/>
      <c r="O11" s="22">
        <v>1</v>
      </c>
      <c r="P11" s="22"/>
      <c r="Q11" s="22"/>
      <c r="R11" s="22"/>
      <c r="S11" s="22"/>
      <c r="T11" s="22"/>
      <c r="U11" s="22"/>
      <c r="V11" s="22"/>
      <c r="W11" s="22"/>
      <c r="X11" s="22"/>
      <c r="Y11" s="22">
        <v>1</v>
      </c>
      <c r="Z11" s="22"/>
      <c r="AA11" s="22">
        <v>1</v>
      </c>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row>
    <row r="12" ht="33" spans="1:53">
      <c r="A12" s="11">
        <v>8</v>
      </c>
      <c r="B12" s="12" t="s">
        <v>73</v>
      </c>
      <c r="C12" s="13" t="s">
        <v>74</v>
      </c>
      <c r="D12" s="8"/>
      <c r="E12" s="8"/>
      <c r="F12" s="14"/>
      <c r="G12" s="14"/>
      <c r="H12" s="10"/>
      <c r="I12" s="23">
        <f t="shared" si="1"/>
        <v>0</v>
      </c>
      <c r="J12" s="23" t="s">
        <v>75</v>
      </c>
      <c r="K12" s="23">
        <f t="shared" si="0"/>
        <v>16</v>
      </c>
      <c r="L12" s="22">
        <v>6</v>
      </c>
      <c r="M12" s="22"/>
      <c r="N12" s="22"/>
      <c r="O12" s="22">
        <v>6</v>
      </c>
      <c r="P12" s="22"/>
      <c r="Q12" s="22"/>
      <c r="R12" s="22"/>
      <c r="S12" s="22"/>
      <c r="T12" s="22"/>
      <c r="U12" s="22"/>
      <c r="V12" s="22"/>
      <c r="W12" s="22"/>
      <c r="X12" s="22"/>
      <c r="Y12" s="22">
        <v>4</v>
      </c>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row>
    <row r="13" ht="49.5" spans="1:53">
      <c r="A13" s="11">
        <v>9</v>
      </c>
      <c r="B13" s="12" t="s">
        <v>76</v>
      </c>
      <c r="C13" s="13" t="s">
        <v>77</v>
      </c>
      <c r="D13" s="8"/>
      <c r="E13" s="8"/>
      <c r="F13" s="14"/>
      <c r="G13" s="14"/>
      <c r="H13" s="10"/>
      <c r="I13" s="23">
        <f t="shared" si="1"/>
        <v>0</v>
      </c>
      <c r="J13" s="23" t="s">
        <v>62</v>
      </c>
      <c r="K13" s="23">
        <f t="shared" si="0"/>
        <v>8</v>
      </c>
      <c r="L13" s="22">
        <v>4</v>
      </c>
      <c r="M13" s="22"/>
      <c r="N13" s="22"/>
      <c r="O13" s="22">
        <v>4</v>
      </c>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row>
    <row r="14" ht="49.5" spans="1:53">
      <c r="A14" s="11">
        <v>10</v>
      </c>
      <c r="B14" s="12" t="s">
        <v>78</v>
      </c>
      <c r="C14" s="13" t="s">
        <v>79</v>
      </c>
      <c r="D14" s="8"/>
      <c r="E14" s="8"/>
      <c r="F14" s="14"/>
      <c r="G14" s="14"/>
      <c r="H14" s="10"/>
      <c r="I14" s="23">
        <f t="shared" si="1"/>
        <v>0</v>
      </c>
      <c r="J14" s="23" t="s">
        <v>62</v>
      </c>
      <c r="K14" s="23">
        <f t="shared" si="0"/>
        <v>10</v>
      </c>
      <c r="L14" s="22">
        <v>4</v>
      </c>
      <c r="M14" s="22"/>
      <c r="N14" s="22"/>
      <c r="O14" s="22">
        <v>4</v>
      </c>
      <c r="P14" s="22"/>
      <c r="Q14" s="22"/>
      <c r="R14" s="22"/>
      <c r="S14" s="22"/>
      <c r="T14" s="22"/>
      <c r="U14" s="22"/>
      <c r="V14" s="22"/>
      <c r="W14" s="22"/>
      <c r="X14" s="22"/>
      <c r="Y14" s="22">
        <v>2</v>
      </c>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row>
    <row r="15" ht="33" spans="1:53">
      <c r="A15" s="11">
        <v>11</v>
      </c>
      <c r="B15" s="12" t="s">
        <v>80</v>
      </c>
      <c r="C15" s="13" t="s">
        <v>81</v>
      </c>
      <c r="D15" s="8"/>
      <c r="E15" s="8"/>
      <c r="F15" s="14"/>
      <c r="G15" s="14"/>
      <c r="H15" s="10"/>
      <c r="I15" s="23">
        <f t="shared" si="1"/>
        <v>0</v>
      </c>
      <c r="J15" s="23" t="s">
        <v>62</v>
      </c>
      <c r="K15" s="23">
        <f t="shared" si="0"/>
        <v>8</v>
      </c>
      <c r="L15" s="22">
        <v>4</v>
      </c>
      <c r="M15" s="22"/>
      <c r="N15" s="22"/>
      <c r="O15" s="22">
        <v>4</v>
      </c>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row>
    <row r="16" ht="66" spans="1:53">
      <c r="A16" s="11">
        <v>12</v>
      </c>
      <c r="B16" s="12" t="s">
        <v>82</v>
      </c>
      <c r="C16" s="13" t="s">
        <v>66</v>
      </c>
      <c r="D16" s="8"/>
      <c r="E16" s="8"/>
      <c r="F16" s="14"/>
      <c r="G16" s="14"/>
      <c r="H16" s="10"/>
      <c r="I16" s="23">
        <f t="shared" si="1"/>
        <v>0</v>
      </c>
      <c r="J16" s="23" t="s">
        <v>67</v>
      </c>
      <c r="K16" s="23">
        <f t="shared" si="0"/>
        <v>1</v>
      </c>
      <c r="L16" s="22"/>
      <c r="M16" s="22"/>
      <c r="N16" s="22"/>
      <c r="O16" s="22"/>
      <c r="P16" s="22"/>
      <c r="Q16" s="22"/>
      <c r="R16" s="22"/>
      <c r="S16" s="22"/>
      <c r="T16" s="22"/>
      <c r="U16" s="22">
        <v>1</v>
      </c>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row>
    <row r="17" ht="33" spans="1:53">
      <c r="A17" s="11">
        <v>13</v>
      </c>
      <c r="B17" s="12" t="s">
        <v>83</v>
      </c>
      <c r="C17" s="13" t="s">
        <v>84</v>
      </c>
      <c r="D17" s="17"/>
      <c r="E17" s="17"/>
      <c r="F17" s="14"/>
      <c r="G17" s="14"/>
      <c r="H17" s="10"/>
      <c r="I17" s="23">
        <f t="shared" si="1"/>
        <v>0</v>
      </c>
      <c r="J17" s="23" t="s">
        <v>62</v>
      </c>
      <c r="K17" s="23">
        <f t="shared" si="0"/>
        <v>1</v>
      </c>
      <c r="L17" s="22"/>
      <c r="M17" s="22"/>
      <c r="N17" s="22"/>
      <c r="O17" s="22"/>
      <c r="P17" s="22"/>
      <c r="Q17" s="22"/>
      <c r="R17" s="22"/>
      <c r="S17" s="22"/>
      <c r="T17" s="22"/>
      <c r="U17" s="22"/>
      <c r="V17" s="22">
        <v>1</v>
      </c>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row>
    <row r="18" ht="66" spans="1:53">
      <c r="A18" s="11">
        <v>14</v>
      </c>
      <c r="B18" s="12" t="s">
        <v>85</v>
      </c>
      <c r="C18" s="13" t="s">
        <v>86</v>
      </c>
      <c r="D18" s="17"/>
      <c r="E18" s="17"/>
      <c r="F18" s="14"/>
      <c r="G18" s="14"/>
      <c r="H18" s="10"/>
      <c r="I18" s="23">
        <f t="shared" si="1"/>
        <v>0</v>
      </c>
      <c r="J18" s="23" t="s">
        <v>62</v>
      </c>
      <c r="K18" s="23">
        <f t="shared" si="0"/>
        <v>3</v>
      </c>
      <c r="L18" s="22"/>
      <c r="M18" s="22"/>
      <c r="N18" s="22"/>
      <c r="O18" s="22"/>
      <c r="P18" s="22"/>
      <c r="Q18" s="22"/>
      <c r="R18" s="22"/>
      <c r="S18" s="22"/>
      <c r="T18" s="22"/>
      <c r="U18" s="22"/>
      <c r="V18" s="22">
        <v>3</v>
      </c>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row>
    <row r="19" ht="33" spans="1:53">
      <c r="A19" s="11">
        <v>15</v>
      </c>
      <c r="B19" s="12" t="s">
        <v>87</v>
      </c>
      <c r="C19" s="13" t="s">
        <v>88</v>
      </c>
      <c r="D19" s="17"/>
      <c r="E19" s="17"/>
      <c r="F19" s="14"/>
      <c r="G19" s="14"/>
      <c r="H19" s="10"/>
      <c r="I19" s="23">
        <f t="shared" si="1"/>
        <v>0</v>
      </c>
      <c r="J19" s="23" t="s">
        <v>62</v>
      </c>
      <c r="K19" s="23">
        <f t="shared" si="0"/>
        <v>1</v>
      </c>
      <c r="L19" s="22"/>
      <c r="M19" s="22"/>
      <c r="N19" s="22"/>
      <c r="O19" s="22"/>
      <c r="P19" s="22"/>
      <c r="Q19" s="22"/>
      <c r="R19" s="22"/>
      <c r="S19" s="22"/>
      <c r="T19" s="22"/>
      <c r="U19" s="22"/>
      <c r="V19" s="22"/>
      <c r="W19" s="22"/>
      <c r="X19" s="22"/>
      <c r="Y19" s="22"/>
      <c r="Z19" s="22">
        <v>1</v>
      </c>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row>
    <row r="20" ht="66" spans="1:53">
      <c r="A20" s="11">
        <v>16</v>
      </c>
      <c r="B20" s="12" t="s">
        <v>89</v>
      </c>
      <c r="C20" s="13" t="s">
        <v>90</v>
      </c>
      <c r="D20" s="17"/>
      <c r="E20" s="17"/>
      <c r="F20" s="14"/>
      <c r="G20" s="14"/>
      <c r="H20" s="10"/>
      <c r="I20" s="23">
        <f t="shared" si="1"/>
        <v>0</v>
      </c>
      <c r="J20" s="23" t="s">
        <v>59</v>
      </c>
      <c r="K20" s="23">
        <f t="shared" si="0"/>
        <v>1</v>
      </c>
      <c r="L20" s="22"/>
      <c r="M20" s="22"/>
      <c r="N20" s="22"/>
      <c r="O20" s="22"/>
      <c r="P20" s="22"/>
      <c r="Q20" s="22"/>
      <c r="R20" s="22"/>
      <c r="S20" s="22"/>
      <c r="T20" s="22"/>
      <c r="U20" s="22"/>
      <c r="V20" s="22"/>
      <c r="W20" s="22"/>
      <c r="X20" s="22"/>
      <c r="Y20" s="22"/>
      <c r="Z20" s="22">
        <v>1</v>
      </c>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row>
    <row r="21" ht="99" spans="1:53">
      <c r="A21" s="11">
        <v>17</v>
      </c>
      <c r="B21" s="12" t="s">
        <v>91</v>
      </c>
      <c r="C21" s="13" t="s">
        <v>92</v>
      </c>
      <c r="D21" s="17"/>
      <c r="E21" s="17"/>
      <c r="F21" s="14"/>
      <c r="G21" s="14"/>
      <c r="H21" s="10"/>
      <c r="I21" s="23">
        <f t="shared" si="1"/>
        <v>0</v>
      </c>
      <c r="J21" s="23" t="s">
        <v>59</v>
      </c>
      <c r="K21" s="23">
        <f t="shared" si="0"/>
        <v>6</v>
      </c>
      <c r="L21" s="22"/>
      <c r="M21" s="22"/>
      <c r="N21" s="22"/>
      <c r="O21" s="22"/>
      <c r="P21" s="22"/>
      <c r="Q21" s="22"/>
      <c r="R21" s="22"/>
      <c r="S21" s="22"/>
      <c r="T21" s="22"/>
      <c r="U21" s="22"/>
      <c r="V21" s="22"/>
      <c r="W21" s="22">
        <v>2</v>
      </c>
      <c r="X21" s="22">
        <v>2</v>
      </c>
      <c r="Y21" s="22"/>
      <c r="Z21" s="22"/>
      <c r="AA21" s="22"/>
      <c r="AB21" s="22"/>
      <c r="AC21" s="22"/>
      <c r="AD21" s="22"/>
      <c r="AE21" s="22"/>
      <c r="AF21" s="22"/>
      <c r="AG21" s="22"/>
      <c r="AH21" s="22"/>
      <c r="AI21" s="22"/>
      <c r="AJ21" s="22"/>
      <c r="AK21" s="22"/>
      <c r="AL21" s="22"/>
      <c r="AM21" s="22">
        <v>2</v>
      </c>
      <c r="AN21" s="22"/>
      <c r="AO21" s="22"/>
      <c r="AP21" s="22"/>
      <c r="AQ21" s="22"/>
      <c r="AR21" s="22"/>
      <c r="AS21" s="22"/>
      <c r="AT21" s="22"/>
      <c r="AU21" s="22"/>
      <c r="AV21" s="22"/>
      <c r="AW21" s="22"/>
      <c r="AX21" s="22"/>
      <c r="AY21" s="22"/>
      <c r="AZ21" s="22"/>
      <c r="BA21" s="22"/>
    </row>
    <row r="22" ht="49.5" spans="1:53">
      <c r="A22" s="11">
        <v>18</v>
      </c>
      <c r="B22" s="12" t="s">
        <v>93</v>
      </c>
      <c r="C22" s="13" t="s">
        <v>94</v>
      </c>
      <c r="D22" s="17"/>
      <c r="E22" s="17"/>
      <c r="F22" s="14"/>
      <c r="G22" s="14"/>
      <c r="H22" s="10"/>
      <c r="I22" s="23">
        <f t="shared" si="1"/>
        <v>0</v>
      </c>
      <c r="J22" s="23" t="s">
        <v>67</v>
      </c>
      <c r="K22" s="23">
        <f t="shared" si="0"/>
        <v>2</v>
      </c>
      <c r="L22" s="22"/>
      <c r="M22" s="22"/>
      <c r="N22" s="22"/>
      <c r="O22" s="22"/>
      <c r="P22" s="22"/>
      <c r="Q22" s="22"/>
      <c r="R22" s="22"/>
      <c r="S22" s="22"/>
      <c r="T22" s="22"/>
      <c r="U22" s="22"/>
      <c r="V22" s="22"/>
      <c r="W22" s="22">
        <v>1</v>
      </c>
      <c r="X22" s="22">
        <v>1</v>
      </c>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row>
    <row r="23" ht="33" spans="1:53">
      <c r="A23" s="11">
        <v>19</v>
      </c>
      <c r="B23" s="12" t="s">
        <v>95</v>
      </c>
      <c r="C23" s="13" t="s">
        <v>96</v>
      </c>
      <c r="D23" s="17"/>
      <c r="E23" s="17"/>
      <c r="F23" s="14"/>
      <c r="G23" s="14"/>
      <c r="H23" s="10"/>
      <c r="I23" s="23">
        <f t="shared" si="1"/>
        <v>0</v>
      </c>
      <c r="J23" s="23" t="s">
        <v>67</v>
      </c>
      <c r="K23" s="23">
        <f t="shared" si="0"/>
        <v>3</v>
      </c>
      <c r="L23" s="22"/>
      <c r="M23" s="22"/>
      <c r="N23" s="22"/>
      <c r="O23" s="22"/>
      <c r="P23" s="22"/>
      <c r="Q23" s="22"/>
      <c r="R23" s="22"/>
      <c r="S23" s="22"/>
      <c r="T23" s="22"/>
      <c r="U23" s="22"/>
      <c r="V23" s="22"/>
      <c r="W23" s="22">
        <v>1</v>
      </c>
      <c r="X23" s="22">
        <v>1</v>
      </c>
      <c r="Y23" s="22"/>
      <c r="Z23" s="22"/>
      <c r="AA23" s="22"/>
      <c r="AB23" s="22"/>
      <c r="AC23" s="22"/>
      <c r="AD23" s="22"/>
      <c r="AE23" s="22"/>
      <c r="AF23" s="22"/>
      <c r="AG23" s="22"/>
      <c r="AH23" s="22"/>
      <c r="AI23" s="22"/>
      <c r="AJ23" s="22"/>
      <c r="AK23" s="22"/>
      <c r="AL23" s="22"/>
      <c r="AM23" s="22">
        <v>1</v>
      </c>
      <c r="AN23" s="22"/>
      <c r="AO23" s="22"/>
      <c r="AP23" s="22"/>
      <c r="AQ23" s="22"/>
      <c r="AR23" s="22"/>
      <c r="AS23" s="22"/>
      <c r="AT23" s="22"/>
      <c r="AU23" s="22"/>
      <c r="AV23" s="22"/>
      <c r="AW23" s="22"/>
      <c r="AX23" s="22"/>
      <c r="AY23" s="22"/>
      <c r="AZ23" s="22"/>
      <c r="BA23" s="22"/>
    </row>
    <row r="24" ht="82.5" spans="1:53">
      <c r="A24" s="11">
        <v>20</v>
      </c>
      <c r="B24" s="12" t="s">
        <v>97</v>
      </c>
      <c r="C24" s="13" t="s">
        <v>98</v>
      </c>
      <c r="D24" s="17"/>
      <c r="E24" s="17"/>
      <c r="F24" s="14"/>
      <c r="G24" s="14"/>
      <c r="H24" s="10"/>
      <c r="I24" s="23">
        <f t="shared" si="1"/>
        <v>0</v>
      </c>
      <c r="J24" s="23" t="s">
        <v>62</v>
      </c>
      <c r="K24" s="23">
        <f t="shared" si="0"/>
        <v>1</v>
      </c>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v>1</v>
      </c>
      <c r="AN24" s="22"/>
      <c r="AO24" s="22"/>
      <c r="AP24" s="22"/>
      <c r="AQ24" s="22"/>
      <c r="AR24" s="22"/>
      <c r="AS24" s="22"/>
      <c r="AT24" s="22"/>
      <c r="AU24" s="22"/>
      <c r="AV24" s="22"/>
      <c r="AW24" s="22"/>
      <c r="AX24" s="22"/>
      <c r="AY24" s="22"/>
      <c r="AZ24" s="22"/>
      <c r="BA24" s="22"/>
    </row>
    <row r="25" ht="33" spans="1:53">
      <c r="A25" s="11">
        <v>21</v>
      </c>
      <c r="B25" s="12" t="s">
        <v>99</v>
      </c>
      <c r="C25" s="13" t="s">
        <v>100</v>
      </c>
      <c r="D25" s="17"/>
      <c r="E25" s="17"/>
      <c r="F25" s="14"/>
      <c r="G25" s="14"/>
      <c r="H25" s="10"/>
      <c r="I25" s="23">
        <f t="shared" si="1"/>
        <v>0</v>
      </c>
      <c r="J25" s="23" t="s">
        <v>75</v>
      </c>
      <c r="K25" s="23">
        <f t="shared" si="0"/>
        <v>10</v>
      </c>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v>10</v>
      </c>
      <c r="AN25" s="22"/>
      <c r="AO25" s="22"/>
      <c r="AP25" s="22"/>
      <c r="AQ25" s="22"/>
      <c r="AR25" s="22"/>
      <c r="AS25" s="22"/>
      <c r="AT25" s="22"/>
      <c r="AU25" s="22"/>
      <c r="AV25" s="22"/>
      <c r="AW25" s="22"/>
      <c r="AX25" s="22"/>
      <c r="AY25" s="22"/>
      <c r="AZ25" s="22"/>
      <c r="BA25" s="22"/>
    </row>
    <row r="26" ht="33" spans="1:53">
      <c r="A26" s="11">
        <v>22</v>
      </c>
      <c r="B26" s="12" t="s">
        <v>101</v>
      </c>
      <c r="C26" s="13" t="s">
        <v>100</v>
      </c>
      <c r="D26" s="17"/>
      <c r="E26" s="17"/>
      <c r="F26" s="14"/>
      <c r="G26" s="14"/>
      <c r="H26" s="10"/>
      <c r="I26" s="23">
        <f t="shared" si="1"/>
        <v>0</v>
      </c>
      <c r="J26" s="23" t="s">
        <v>75</v>
      </c>
      <c r="K26" s="23">
        <f t="shared" si="0"/>
        <v>1</v>
      </c>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v>1</v>
      </c>
      <c r="AN26" s="22"/>
      <c r="AO26" s="22"/>
      <c r="AP26" s="22"/>
      <c r="AQ26" s="22"/>
      <c r="AR26" s="22"/>
      <c r="AS26" s="22"/>
      <c r="AT26" s="22"/>
      <c r="AU26" s="22"/>
      <c r="AV26" s="22"/>
      <c r="AW26" s="22"/>
      <c r="AX26" s="22"/>
      <c r="AY26" s="22"/>
      <c r="AZ26" s="22"/>
      <c r="BA26" s="22"/>
    </row>
    <row r="27" ht="16.5" spans="1:53">
      <c r="A27" s="11">
        <v>23</v>
      </c>
      <c r="B27" s="12" t="s">
        <v>102</v>
      </c>
      <c r="C27" s="13" t="s">
        <v>103</v>
      </c>
      <c r="D27" s="17"/>
      <c r="E27" s="17"/>
      <c r="F27" s="14"/>
      <c r="G27" s="14"/>
      <c r="H27" s="10"/>
      <c r="I27" s="23">
        <f t="shared" si="1"/>
        <v>0</v>
      </c>
      <c r="J27" s="23" t="s">
        <v>75</v>
      </c>
      <c r="K27" s="23">
        <f t="shared" si="0"/>
        <v>50</v>
      </c>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v>50</v>
      </c>
      <c r="AN27" s="22"/>
      <c r="AO27" s="22"/>
      <c r="AP27" s="22"/>
      <c r="AQ27" s="22"/>
      <c r="AR27" s="22"/>
      <c r="AS27" s="22"/>
      <c r="AT27" s="22"/>
      <c r="AU27" s="22"/>
      <c r="AV27" s="22"/>
      <c r="AW27" s="22"/>
      <c r="AX27" s="22"/>
      <c r="AY27" s="22"/>
      <c r="AZ27" s="22"/>
      <c r="BA27" s="22"/>
    </row>
    <row r="28" ht="49.5" spans="1:53">
      <c r="A28" s="11">
        <v>24</v>
      </c>
      <c r="B28" s="12" t="s">
        <v>104</v>
      </c>
      <c r="C28" s="13" t="s">
        <v>105</v>
      </c>
      <c r="D28" s="17"/>
      <c r="E28" s="17"/>
      <c r="F28" s="14"/>
      <c r="G28" s="14"/>
      <c r="H28" s="10"/>
      <c r="I28" s="23">
        <f t="shared" si="1"/>
        <v>0</v>
      </c>
      <c r="J28" s="23" t="s">
        <v>59</v>
      </c>
      <c r="K28" s="23">
        <f t="shared" si="0"/>
        <v>8</v>
      </c>
      <c r="L28" s="22"/>
      <c r="M28" s="22"/>
      <c r="N28" s="22"/>
      <c r="O28" s="22"/>
      <c r="P28" s="22"/>
      <c r="Q28" s="22"/>
      <c r="R28" s="22"/>
      <c r="S28" s="22"/>
      <c r="T28" s="22"/>
      <c r="U28" s="22"/>
      <c r="V28" s="22"/>
      <c r="W28" s="22"/>
      <c r="X28" s="22"/>
      <c r="Y28" s="22"/>
      <c r="Z28" s="22"/>
      <c r="AA28" s="22">
        <v>8</v>
      </c>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row>
    <row r="29" ht="49.5" spans="1:53">
      <c r="A29" s="11">
        <v>25</v>
      </c>
      <c r="B29" s="12" t="s">
        <v>106</v>
      </c>
      <c r="C29" s="13" t="s">
        <v>107</v>
      </c>
      <c r="D29" s="17"/>
      <c r="E29" s="17"/>
      <c r="F29" s="14"/>
      <c r="G29" s="14"/>
      <c r="H29" s="10"/>
      <c r="I29" s="23">
        <f t="shared" si="1"/>
        <v>0</v>
      </c>
      <c r="J29" s="23" t="s">
        <v>59</v>
      </c>
      <c r="K29" s="23">
        <f t="shared" si="0"/>
        <v>2</v>
      </c>
      <c r="L29" s="22"/>
      <c r="M29" s="22"/>
      <c r="N29" s="22"/>
      <c r="O29" s="22"/>
      <c r="P29" s="22"/>
      <c r="Q29" s="22"/>
      <c r="R29" s="22"/>
      <c r="S29" s="22"/>
      <c r="T29" s="22"/>
      <c r="U29" s="22"/>
      <c r="V29" s="22"/>
      <c r="W29" s="22"/>
      <c r="X29" s="22"/>
      <c r="Y29" s="22"/>
      <c r="Z29" s="22"/>
      <c r="AA29" s="22">
        <v>2</v>
      </c>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row>
    <row r="30" ht="49.5" spans="1:53">
      <c r="A30" s="11">
        <v>26</v>
      </c>
      <c r="B30" s="12" t="s">
        <v>108</v>
      </c>
      <c r="C30" s="13" t="s">
        <v>109</v>
      </c>
      <c r="D30" s="17"/>
      <c r="E30" s="17"/>
      <c r="F30" s="14"/>
      <c r="G30" s="14"/>
      <c r="H30" s="10"/>
      <c r="I30" s="23">
        <f t="shared" si="1"/>
        <v>0</v>
      </c>
      <c r="J30" s="23" t="s">
        <v>67</v>
      </c>
      <c r="K30" s="23">
        <f t="shared" si="0"/>
        <v>2</v>
      </c>
      <c r="L30" s="22"/>
      <c r="M30" s="22"/>
      <c r="N30" s="22"/>
      <c r="O30" s="22"/>
      <c r="P30" s="22"/>
      <c r="Q30" s="22"/>
      <c r="R30" s="22"/>
      <c r="S30" s="22"/>
      <c r="T30" s="22"/>
      <c r="U30" s="22"/>
      <c r="V30" s="22"/>
      <c r="W30" s="22"/>
      <c r="X30" s="22"/>
      <c r="Y30" s="22"/>
      <c r="Z30" s="22"/>
      <c r="AA30" s="22">
        <v>2</v>
      </c>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row>
    <row r="31" ht="49.5" spans="1:53">
      <c r="A31" s="11">
        <v>27</v>
      </c>
      <c r="B31" s="12" t="s">
        <v>110</v>
      </c>
      <c r="C31" s="13" t="s">
        <v>111</v>
      </c>
      <c r="D31" s="17"/>
      <c r="E31" s="17"/>
      <c r="F31" s="14"/>
      <c r="G31" s="14"/>
      <c r="H31" s="10"/>
      <c r="I31" s="23">
        <f t="shared" si="1"/>
        <v>0</v>
      </c>
      <c r="J31" s="23" t="s">
        <v>62</v>
      </c>
      <c r="K31" s="23">
        <f t="shared" si="0"/>
        <v>1</v>
      </c>
      <c r="L31" s="22"/>
      <c r="M31" s="22"/>
      <c r="N31" s="22"/>
      <c r="O31" s="22"/>
      <c r="P31" s="22"/>
      <c r="Q31" s="22"/>
      <c r="R31" s="22"/>
      <c r="S31" s="22"/>
      <c r="T31" s="22"/>
      <c r="U31" s="22"/>
      <c r="V31" s="22"/>
      <c r="W31" s="22"/>
      <c r="X31" s="22"/>
      <c r="Y31" s="22"/>
      <c r="Z31" s="22"/>
      <c r="AA31" s="22">
        <v>1</v>
      </c>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row>
    <row r="32" ht="66" spans="1:53">
      <c r="A32" s="11">
        <v>28</v>
      </c>
      <c r="B32" s="12" t="s">
        <v>110</v>
      </c>
      <c r="C32" s="13" t="s">
        <v>112</v>
      </c>
      <c r="D32" s="17"/>
      <c r="E32" s="17"/>
      <c r="F32" s="14"/>
      <c r="G32" s="14"/>
      <c r="H32" s="10"/>
      <c r="I32" s="23">
        <f t="shared" si="1"/>
        <v>0</v>
      </c>
      <c r="J32" s="23" t="s">
        <v>62</v>
      </c>
      <c r="K32" s="23">
        <f t="shared" si="0"/>
        <v>1</v>
      </c>
      <c r="L32" s="22"/>
      <c r="M32" s="22"/>
      <c r="N32" s="22"/>
      <c r="O32" s="22"/>
      <c r="P32" s="22"/>
      <c r="Q32" s="22"/>
      <c r="R32" s="22"/>
      <c r="S32" s="22"/>
      <c r="T32" s="22"/>
      <c r="U32" s="22"/>
      <c r="V32" s="22"/>
      <c r="W32" s="22"/>
      <c r="X32" s="22"/>
      <c r="Y32" s="22"/>
      <c r="Z32" s="22"/>
      <c r="AA32" s="22">
        <v>1</v>
      </c>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row>
    <row r="33" ht="66" spans="1:53">
      <c r="A33" s="11">
        <v>29</v>
      </c>
      <c r="B33" s="12" t="s">
        <v>113</v>
      </c>
      <c r="C33" s="13" t="s">
        <v>114</v>
      </c>
      <c r="D33" s="17"/>
      <c r="E33" s="17"/>
      <c r="F33" s="14"/>
      <c r="G33" s="14"/>
      <c r="H33" s="10"/>
      <c r="I33" s="23">
        <f t="shared" si="1"/>
        <v>0</v>
      </c>
      <c r="J33" s="23" t="s">
        <v>59</v>
      </c>
      <c r="K33" s="23">
        <f t="shared" si="0"/>
        <v>8</v>
      </c>
      <c r="L33" s="22"/>
      <c r="M33" s="22"/>
      <c r="N33" s="22"/>
      <c r="O33" s="22"/>
      <c r="P33" s="22"/>
      <c r="Q33" s="22"/>
      <c r="R33" s="22"/>
      <c r="S33" s="22"/>
      <c r="T33" s="22"/>
      <c r="U33" s="22"/>
      <c r="V33" s="22"/>
      <c r="W33" s="22"/>
      <c r="X33" s="22"/>
      <c r="Y33" s="22"/>
      <c r="Z33" s="22"/>
      <c r="AA33" s="22">
        <v>8</v>
      </c>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row>
    <row r="34" ht="82.5" spans="1:53">
      <c r="A34" s="11">
        <v>30</v>
      </c>
      <c r="B34" s="12" t="s">
        <v>115</v>
      </c>
      <c r="C34" s="13" t="s">
        <v>116</v>
      </c>
      <c r="D34" s="17"/>
      <c r="E34" s="17"/>
      <c r="F34" s="14"/>
      <c r="G34" s="14"/>
      <c r="H34" s="10"/>
      <c r="I34" s="23">
        <f t="shared" si="1"/>
        <v>0</v>
      </c>
      <c r="J34" s="23" t="s">
        <v>59</v>
      </c>
      <c r="K34" s="23">
        <f t="shared" si="0"/>
        <v>4</v>
      </c>
      <c r="L34" s="22"/>
      <c r="M34" s="22"/>
      <c r="N34" s="22"/>
      <c r="O34" s="22"/>
      <c r="P34" s="22"/>
      <c r="Q34" s="22"/>
      <c r="R34" s="22"/>
      <c r="S34" s="22"/>
      <c r="T34" s="22"/>
      <c r="U34" s="22"/>
      <c r="V34" s="22"/>
      <c r="W34" s="22"/>
      <c r="X34" s="22"/>
      <c r="Y34" s="22"/>
      <c r="Z34" s="22"/>
      <c r="AA34" s="22">
        <v>4</v>
      </c>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row>
    <row r="35" ht="66" spans="1:53">
      <c r="A35" s="11">
        <v>31</v>
      </c>
      <c r="B35" s="12" t="s">
        <v>117</v>
      </c>
      <c r="C35" s="13" t="s">
        <v>118</v>
      </c>
      <c r="D35" s="17"/>
      <c r="E35" s="17"/>
      <c r="F35" s="14"/>
      <c r="G35" s="14"/>
      <c r="H35" s="10"/>
      <c r="I35" s="23">
        <f t="shared" si="1"/>
        <v>0</v>
      </c>
      <c r="J35" s="23" t="s">
        <v>62</v>
      </c>
      <c r="K35" s="23">
        <f t="shared" si="0"/>
        <v>3</v>
      </c>
      <c r="L35" s="22"/>
      <c r="M35" s="22"/>
      <c r="N35" s="22"/>
      <c r="O35" s="22"/>
      <c r="P35" s="22"/>
      <c r="Q35" s="22"/>
      <c r="R35" s="22"/>
      <c r="S35" s="22"/>
      <c r="T35" s="22"/>
      <c r="U35" s="22"/>
      <c r="V35" s="22"/>
      <c r="W35" s="22"/>
      <c r="X35" s="22"/>
      <c r="Y35" s="22"/>
      <c r="Z35" s="22"/>
      <c r="AA35" s="22">
        <v>3</v>
      </c>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row>
    <row r="36" ht="16.5" spans="1:53">
      <c r="A36" s="11">
        <v>32</v>
      </c>
      <c r="B36" s="12" t="s">
        <v>119</v>
      </c>
      <c r="C36" s="13" t="s">
        <v>119</v>
      </c>
      <c r="D36" s="17"/>
      <c r="E36" s="17"/>
      <c r="F36" s="14"/>
      <c r="G36" s="14"/>
      <c r="H36" s="10"/>
      <c r="I36" s="23">
        <f t="shared" si="1"/>
        <v>0</v>
      </c>
      <c r="J36" s="23" t="s">
        <v>59</v>
      </c>
      <c r="K36" s="23">
        <f t="shared" si="0"/>
        <v>8</v>
      </c>
      <c r="L36" s="22"/>
      <c r="M36" s="22"/>
      <c r="N36" s="22"/>
      <c r="O36" s="22"/>
      <c r="P36" s="22"/>
      <c r="Q36" s="22"/>
      <c r="R36" s="22"/>
      <c r="S36" s="22"/>
      <c r="T36" s="22"/>
      <c r="U36" s="22"/>
      <c r="V36" s="22"/>
      <c r="W36" s="22"/>
      <c r="X36" s="22"/>
      <c r="Y36" s="22"/>
      <c r="Z36" s="22"/>
      <c r="AA36" s="22">
        <v>8</v>
      </c>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row>
    <row r="37" ht="148.5" spans="1:53">
      <c r="A37" s="11">
        <v>33</v>
      </c>
      <c r="B37" s="12" t="s">
        <v>120</v>
      </c>
      <c r="C37" s="13" t="s">
        <v>121</v>
      </c>
      <c r="D37" s="17"/>
      <c r="E37" s="17"/>
      <c r="F37" s="14"/>
      <c r="G37" s="14"/>
      <c r="H37" s="10"/>
      <c r="I37" s="23">
        <f t="shared" si="1"/>
        <v>0</v>
      </c>
      <c r="J37" s="23" t="s">
        <v>62</v>
      </c>
      <c r="K37" s="23">
        <f t="shared" si="0"/>
        <v>1</v>
      </c>
      <c r="L37" s="22"/>
      <c r="M37" s="22"/>
      <c r="N37" s="22"/>
      <c r="O37" s="22"/>
      <c r="P37" s="22"/>
      <c r="Q37" s="22"/>
      <c r="R37" s="22"/>
      <c r="S37" s="22"/>
      <c r="T37" s="22"/>
      <c r="U37" s="22"/>
      <c r="V37" s="22"/>
      <c r="W37" s="22"/>
      <c r="X37" s="22"/>
      <c r="Y37" s="22"/>
      <c r="Z37" s="22"/>
      <c r="AA37" s="22">
        <v>1</v>
      </c>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row>
    <row r="38" ht="49.5" spans="1:53">
      <c r="A38" s="11">
        <v>34</v>
      </c>
      <c r="B38" s="12" t="s">
        <v>122</v>
      </c>
      <c r="C38" s="13" t="s">
        <v>123</v>
      </c>
      <c r="D38" s="17"/>
      <c r="E38" s="17"/>
      <c r="F38" s="14"/>
      <c r="G38" s="14"/>
      <c r="H38" s="10"/>
      <c r="I38" s="23">
        <f t="shared" si="1"/>
        <v>0</v>
      </c>
      <c r="J38" s="23" t="s">
        <v>124</v>
      </c>
      <c r="K38" s="23">
        <f t="shared" si="0"/>
        <v>1</v>
      </c>
      <c r="L38" s="22"/>
      <c r="M38" s="22"/>
      <c r="N38" s="22"/>
      <c r="O38" s="22"/>
      <c r="P38" s="22"/>
      <c r="Q38" s="22"/>
      <c r="R38" s="22"/>
      <c r="S38" s="22"/>
      <c r="T38" s="22"/>
      <c r="U38" s="22"/>
      <c r="V38" s="22"/>
      <c r="W38" s="22"/>
      <c r="X38" s="22"/>
      <c r="Y38" s="22"/>
      <c r="Z38" s="22"/>
      <c r="AA38" s="22">
        <v>1</v>
      </c>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row>
    <row r="39" ht="82.5" spans="1:53">
      <c r="A39" s="11">
        <v>35</v>
      </c>
      <c r="B39" s="12" t="s">
        <v>125</v>
      </c>
      <c r="C39" s="13" t="s">
        <v>126</v>
      </c>
      <c r="D39" s="17"/>
      <c r="E39" s="17"/>
      <c r="F39" s="14"/>
      <c r="G39" s="14"/>
      <c r="H39" s="10"/>
      <c r="I39" s="23">
        <f t="shared" si="1"/>
        <v>0</v>
      </c>
      <c r="J39" s="23" t="s">
        <v>67</v>
      </c>
      <c r="K39" s="23">
        <f t="shared" si="0"/>
        <v>2</v>
      </c>
      <c r="L39" s="22"/>
      <c r="M39" s="22"/>
      <c r="N39" s="22"/>
      <c r="O39" s="22"/>
      <c r="P39" s="22"/>
      <c r="Q39" s="22"/>
      <c r="R39" s="22"/>
      <c r="S39" s="22"/>
      <c r="T39" s="22"/>
      <c r="U39" s="22"/>
      <c r="V39" s="22"/>
      <c r="W39" s="22"/>
      <c r="X39" s="22"/>
      <c r="Y39" s="22"/>
      <c r="Z39" s="22"/>
      <c r="AA39" s="22">
        <v>2</v>
      </c>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row>
    <row r="40" ht="82.5" spans="1:53">
      <c r="A40" s="11">
        <v>36</v>
      </c>
      <c r="B40" s="12" t="s">
        <v>127</v>
      </c>
      <c r="C40" s="13" t="s">
        <v>128</v>
      </c>
      <c r="D40" s="17"/>
      <c r="E40" s="17"/>
      <c r="F40" s="14"/>
      <c r="G40" s="14"/>
      <c r="H40" s="10"/>
      <c r="I40" s="23">
        <f t="shared" si="1"/>
        <v>0</v>
      </c>
      <c r="J40" s="23" t="s">
        <v>67</v>
      </c>
      <c r="K40" s="23">
        <f t="shared" si="0"/>
        <v>2</v>
      </c>
      <c r="L40" s="22"/>
      <c r="M40" s="22"/>
      <c r="N40" s="22"/>
      <c r="O40" s="22"/>
      <c r="P40" s="22"/>
      <c r="Q40" s="22"/>
      <c r="R40" s="22"/>
      <c r="S40" s="22"/>
      <c r="T40" s="22"/>
      <c r="U40" s="22"/>
      <c r="V40" s="22"/>
      <c r="W40" s="22"/>
      <c r="X40" s="22"/>
      <c r="Y40" s="22"/>
      <c r="Z40" s="22"/>
      <c r="AA40" s="22">
        <v>2</v>
      </c>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row>
    <row r="41" ht="49.5" spans="1:53">
      <c r="A41" s="11">
        <v>37</v>
      </c>
      <c r="B41" s="12" t="s">
        <v>129</v>
      </c>
      <c r="C41" s="13" t="s">
        <v>130</v>
      </c>
      <c r="D41" s="17"/>
      <c r="E41" s="17"/>
      <c r="F41" s="14"/>
      <c r="G41" s="14"/>
      <c r="H41" s="10"/>
      <c r="I41" s="23">
        <f t="shared" si="1"/>
        <v>0</v>
      </c>
      <c r="J41" s="23" t="s">
        <v>124</v>
      </c>
      <c r="K41" s="23">
        <f t="shared" si="0"/>
        <v>1</v>
      </c>
      <c r="L41" s="22"/>
      <c r="M41" s="22"/>
      <c r="N41" s="22"/>
      <c r="O41" s="22"/>
      <c r="P41" s="22"/>
      <c r="Q41" s="22"/>
      <c r="R41" s="22"/>
      <c r="S41" s="22"/>
      <c r="T41" s="22"/>
      <c r="U41" s="22"/>
      <c r="V41" s="22"/>
      <c r="W41" s="22"/>
      <c r="X41" s="22"/>
      <c r="Y41" s="22"/>
      <c r="Z41" s="22"/>
      <c r="AA41" s="22">
        <v>1</v>
      </c>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row>
    <row r="42" ht="16.5" spans="1:53">
      <c r="A42" s="11">
        <v>38</v>
      </c>
      <c r="B42" s="12" t="s">
        <v>131</v>
      </c>
      <c r="C42" s="13"/>
      <c r="D42" s="17"/>
      <c r="E42" s="17"/>
      <c r="F42" s="14"/>
      <c r="G42" s="14"/>
      <c r="H42" s="10"/>
      <c r="I42" s="23">
        <f t="shared" si="1"/>
        <v>0</v>
      </c>
      <c r="J42" s="23" t="s">
        <v>124</v>
      </c>
      <c r="K42" s="23">
        <f t="shared" si="0"/>
        <v>1</v>
      </c>
      <c r="L42" s="22"/>
      <c r="M42" s="22"/>
      <c r="N42" s="22"/>
      <c r="O42" s="22"/>
      <c r="P42" s="22"/>
      <c r="Q42" s="22"/>
      <c r="R42" s="22"/>
      <c r="S42" s="22"/>
      <c r="T42" s="22"/>
      <c r="U42" s="22"/>
      <c r="V42" s="22"/>
      <c r="W42" s="22"/>
      <c r="X42" s="22"/>
      <c r="Y42" s="22"/>
      <c r="Z42" s="22"/>
      <c r="AA42" s="22">
        <v>1</v>
      </c>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row>
    <row r="43" ht="66" spans="1:53">
      <c r="A43" s="11">
        <v>39</v>
      </c>
      <c r="B43" s="12" t="s">
        <v>132</v>
      </c>
      <c r="C43" s="13" t="s">
        <v>133</v>
      </c>
      <c r="D43" s="17"/>
      <c r="E43" s="17"/>
      <c r="F43" s="14"/>
      <c r="G43" s="14"/>
      <c r="H43" s="10"/>
      <c r="I43" s="23">
        <f t="shared" si="1"/>
        <v>0</v>
      </c>
      <c r="J43" s="23" t="s">
        <v>62</v>
      </c>
      <c r="K43" s="23">
        <f t="shared" si="0"/>
        <v>1</v>
      </c>
      <c r="L43" s="22"/>
      <c r="M43" s="22"/>
      <c r="N43" s="22"/>
      <c r="O43" s="22"/>
      <c r="P43" s="22"/>
      <c r="Q43" s="22"/>
      <c r="R43" s="22"/>
      <c r="S43" s="22"/>
      <c r="T43" s="22"/>
      <c r="U43" s="22"/>
      <c r="V43" s="22"/>
      <c r="W43" s="22"/>
      <c r="X43" s="22"/>
      <c r="Y43" s="22"/>
      <c r="Z43" s="22"/>
      <c r="AA43" s="22">
        <v>1</v>
      </c>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row>
    <row r="44" ht="33" spans="1:53">
      <c r="A44" s="11">
        <v>40</v>
      </c>
      <c r="B44" s="12" t="s">
        <v>134</v>
      </c>
      <c r="C44" s="13" t="s">
        <v>135</v>
      </c>
      <c r="D44" s="17"/>
      <c r="E44" s="17"/>
      <c r="F44" s="14"/>
      <c r="G44" s="14"/>
      <c r="H44" s="10"/>
      <c r="I44" s="23">
        <f t="shared" si="1"/>
        <v>0</v>
      </c>
      <c r="J44" s="23" t="s">
        <v>136</v>
      </c>
      <c r="K44" s="23">
        <f t="shared" si="0"/>
        <v>1</v>
      </c>
      <c r="L44" s="22"/>
      <c r="M44" s="22"/>
      <c r="N44" s="22"/>
      <c r="O44" s="22"/>
      <c r="P44" s="22"/>
      <c r="Q44" s="22"/>
      <c r="R44" s="22"/>
      <c r="S44" s="22"/>
      <c r="T44" s="22"/>
      <c r="U44" s="22"/>
      <c r="V44" s="22"/>
      <c r="W44" s="22"/>
      <c r="X44" s="22"/>
      <c r="Y44" s="22"/>
      <c r="Z44" s="22"/>
      <c r="AA44" s="22">
        <v>1</v>
      </c>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row>
    <row r="45" ht="33" spans="1:53">
      <c r="A45" s="11">
        <v>41</v>
      </c>
      <c r="B45" s="12" t="s">
        <v>137</v>
      </c>
      <c r="C45" s="13" t="s">
        <v>135</v>
      </c>
      <c r="D45" s="17"/>
      <c r="E45" s="17"/>
      <c r="F45" s="14"/>
      <c r="G45" s="14"/>
      <c r="H45" s="10"/>
      <c r="I45" s="23">
        <f t="shared" si="1"/>
        <v>0</v>
      </c>
      <c r="J45" s="23" t="s">
        <v>136</v>
      </c>
      <c r="K45" s="23">
        <f t="shared" si="0"/>
        <v>10</v>
      </c>
      <c r="L45" s="22"/>
      <c r="M45" s="22"/>
      <c r="N45" s="22"/>
      <c r="O45" s="22"/>
      <c r="P45" s="22"/>
      <c r="Q45" s="22"/>
      <c r="R45" s="22"/>
      <c r="S45" s="22"/>
      <c r="T45" s="22"/>
      <c r="U45" s="22"/>
      <c r="V45" s="22"/>
      <c r="W45" s="22"/>
      <c r="X45" s="22"/>
      <c r="Y45" s="22"/>
      <c r="Z45" s="22"/>
      <c r="AA45" s="22">
        <v>10</v>
      </c>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row>
    <row r="46" ht="99" spans="1:53">
      <c r="A46" s="11">
        <v>42</v>
      </c>
      <c r="B46" s="12" t="s">
        <v>138</v>
      </c>
      <c r="C46" s="13" t="s">
        <v>139</v>
      </c>
      <c r="D46" s="17"/>
      <c r="E46" s="17"/>
      <c r="F46" s="14"/>
      <c r="G46" s="14"/>
      <c r="H46" s="10"/>
      <c r="I46" s="23">
        <f t="shared" si="1"/>
        <v>0</v>
      </c>
      <c r="J46" s="23" t="s">
        <v>59</v>
      </c>
      <c r="K46" s="23">
        <f t="shared" si="0"/>
        <v>1</v>
      </c>
      <c r="L46" s="22"/>
      <c r="M46" s="22"/>
      <c r="N46" s="22"/>
      <c r="O46" s="22"/>
      <c r="P46" s="22"/>
      <c r="Q46" s="22"/>
      <c r="R46" s="22"/>
      <c r="S46" s="22"/>
      <c r="T46" s="22"/>
      <c r="U46" s="22"/>
      <c r="V46" s="22"/>
      <c r="W46" s="22"/>
      <c r="X46" s="22"/>
      <c r="Y46" s="22"/>
      <c r="Z46" s="22"/>
      <c r="AA46" s="22">
        <v>1</v>
      </c>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row>
    <row r="47" ht="49.5" spans="1:53">
      <c r="A47" s="11">
        <v>43</v>
      </c>
      <c r="B47" s="12" t="s">
        <v>140</v>
      </c>
      <c r="C47" s="13" t="s">
        <v>141</v>
      </c>
      <c r="D47" s="17"/>
      <c r="E47" s="17"/>
      <c r="F47" s="14"/>
      <c r="G47" s="14"/>
      <c r="H47" s="10"/>
      <c r="I47" s="23">
        <f t="shared" si="1"/>
        <v>0</v>
      </c>
      <c r="J47" s="23" t="s">
        <v>75</v>
      </c>
      <c r="K47" s="23">
        <f t="shared" si="0"/>
        <v>1</v>
      </c>
      <c r="L47" s="22"/>
      <c r="M47" s="22"/>
      <c r="N47" s="22"/>
      <c r="O47" s="22"/>
      <c r="P47" s="22"/>
      <c r="Q47" s="22"/>
      <c r="R47" s="22"/>
      <c r="S47" s="22"/>
      <c r="T47" s="22"/>
      <c r="U47" s="22"/>
      <c r="V47" s="22"/>
      <c r="W47" s="22"/>
      <c r="X47" s="22"/>
      <c r="Y47" s="22"/>
      <c r="Z47" s="22"/>
      <c r="AA47" s="22">
        <v>1</v>
      </c>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row>
    <row r="48" ht="16.5" spans="1:53">
      <c r="A48" s="3" t="s">
        <v>142</v>
      </c>
      <c r="B48" s="6" t="s">
        <v>143</v>
      </c>
      <c r="C48" s="13"/>
      <c r="D48" s="8"/>
      <c r="E48" s="8"/>
      <c r="F48" s="14"/>
      <c r="G48" s="14"/>
      <c r="H48" s="10"/>
      <c r="I48" s="23"/>
      <c r="J48" s="23"/>
      <c r="K48" s="23" t="s">
        <v>56</v>
      </c>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row>
    <row r="49" ht="82.5" spans="1:53">
      <c r="A49" s="11">
        <v>1</v>
      </c>
      <c r="B49" s="12" t="s">
        <v>144</v>
      </c>
      <c r="C49" s="13" t="s">
        <v>145</v>
      </c>
      <c r="D49" s="8"/>
      <c r="E49" s="8"/>
      <c r="F49" s="14"/>
      <c r="G49" s="14"/>
      <c r="H49" s="10"/>
      <c r="I49" s="23">
        <f t="shared" ref="I49:I57" si="2">H49*K49</f>
        <v>0</v>
      </c>
      <c r="J49" s="23" t="s">
        <v>62</v>
      </c>
      <c r="K49" s="23">
        <f t="shared" ref="K49:K74" si="3">SUM(L49:BB49)</f>
        <v>37</v>
      </c>
      <c r="L49" s="22">
        <v>3</v>
      </c>
      <c r="M49" s="22">
        <v>1</v>
      </c>
      <c r="N49" s="22">
        <v>1</v>
      </c>
      <c r="O49" s="22">
        <v>3</v>
      </c>
      <c r="P49" s="22">
        <v>1</v>
      </c>
      <c r="Q49" s="22">
        <v>1</v>
      </c>
      <c r="R49" s="22">
        <v>1</v>
      </c>
      <c r="S49" s="22">
        <v>1</v>
      </c>
      <c r="T49" s="22">
        <v>1</v>
      </c>
      <c r="U49" s="22"/>
      <c r="V49" s="22">
        <v>1</v>
      </c>
      <c r="W49" s="22"/>
      <c r="X49" s="22"/>
      <c r="Y49" s="22">
        <v>1</v>
      </c>
      <c r="Z49" s="22">
        <v>1</v>
      </c>
      <c r="AA49" s="22"/>
      <c r="AB49" s="22"/>
      <c r="AC49" s="22"/>
      <c r="AD49" s="22"/>
      <c r="AE49" s="22">
        <v>1</v>
      </c>
      <c r="AF49" s="22">
        <v>1</v>
      </c>
      <c r="AG49" s="22">
        <v>1</v>
      </c>
      <c r="AH49" s="22">
        <v>1</v>
      </c>
      <c r="AI49" s="22">
        <f>VLOOKUP(B49,'[1]8F示教室'!$B:$F,5,0)</f>
        <v>1</v>
      </c>
      <c r="AJ49" s="22">
        <v>1</v>
      </c>
      <c r="AK49" s="22">
        <v>1</v>
      </c>
      <c r="AL49" s="22">
        <v>1</v>
      </c>
      <c r="AM49" s="22"/>
      <c r="AN49" s="22"/>
      <c r="AO49" s="22">
        <v>1</v>
      </c>
      <c r="AP49" s="22">
        <v>1</v>
      </c>
      <c r="AQ49" s="22">
        <v>1</v>
      </c>
      <c r="AR49" s="22">
        <v>1</v>
      </c>
      <c r="AS49" s="22">
        <v>1</v>
      </c>
      <c r="AT49" s="22">
        <v>1</v>
      </c>
      <c r="AU49" s="22">
        <v>1</v>
      </c>
      <c r="AV49" s="22">
        <v>1</v>
      </c>
      <c r="AW49" s="22">
        <v>1</v>
      </c>
      <c r="AX49" s="22">
        <v>1</v>
      </c>
      <c r="AY49" s="22">
        <v>1</v>
      </c>
      <c r="AZ49" s="22">
        <v>1</v>
      </c>
      <c r="BA49" s="22">
        <v>1</v>
      </c>
    </row>
    <row r="50" ht="16.5" spans="1:53">
      <c r="A50" s="11">
        <v>2</v>
      </c>
      <c r="B50" s="12" t="s">
        <v>146</v>
      </c>
      <c r="C50" s="12" t="s">
        <v>146</v>
      </c>
      <c r="D50" s="8"/>
      <c r="E50" s="8"/>
      <c r="F50" s="8"/>
      <c r="G50" s="8"/>
      <c r="H50" s="10"/>
      <c r="I50" s="23">
        <f t="shared" si="2"/>
        <v>0</v>
      </c>
      <c r="J50" s="23" t="s">
        <v>62</v>
      </c>
      <c r="K50" s="23">
        <f t="shared" si="3"/>
        <v>39</v>
      </c>
      <c r="L50" s="22">
        <v>3</v>
      </c>
      <c r="M50" s="22">
        <v>1</v>
      </c>
      <c r="N50" s="22">
        <v>1</v>
      </c>
      <c r="O50" s="22">
        <v>3</v>
      </c>
      <c r="P50" s="22">
        <v>1</v>
      </c>
      <c r="Q50" s="22">
        <v>1</v>
      </c>
      <c r="R50" s="22">
        <v>1</v>
      </c>
      <c r="S50" s="22">
        <v>1</v>
      </c>
      <c r="T50" s="22">
        <v>1</v>
      </c>
      <c r="U50" s="22"/>
      <c r="V50" s="22">
        <v>4</v>
      </c>
      <c r="W50" s="22"/>
      <c r="X50" s="22"/>
      <c r="Y50" s="22">
        <v>1</v>
      </c>
      <c r="Z50" s="22"/>
      <c r="AA50" s="22"/>
      <c r="AB50" s="22"/>
      <c r="AC50" s="22"/>
      <c r="AD50" s="22"/>
      <c r="AE50" s="22">
        <v>1</v>
      </c>
      <c r="AF50" s="22">
        <v>1</v>
      </c>
      <c r="AG50" s="22">
        <v>1</v>
      </c>
      <c r="AH50" s="22">
        <v>1</v>
      </c>
      <c r="AI50" s="22">
        <f>VLOOKUP(B50,'[1]8F示教室'!$B:$F,5,0)</f>
        <v>1</v>
      </c>
      <c r="AJ50" s="22">
        <v>1</v>
      </c>
      <c r="AK50" s="22">
        <v>1</v>
      </c>
      <c r="AL50" s="22">
        <v>1</v>
      </c>
      <c r="AM50" s="22"/>
      <c r="AN50" s="22"/>
      <c r="AO50" s="22">
        <v>1</v>
      </c>
      <c r="AP50" s="22">
        <v>1</v>
      </c>
      <c r="AQ50" s="22">
        <v>1</v>
      </c>
      <c r="AR50" s="22">
        <v>1</v>
      </c>
      <c r="AS50" s="22">
        <v>1</v>
      </c>
      <c r="AT50" s="22">
        <v>1</v>
      </c>
      <c r="AU50" s="22">
        <v>1</v>
      </c>
      <c r="AV50" s="22">
        <v>1</v>
      </c>
      <c r="AW50" s="22">
        <v>1</v>
      </c>
      <c r="AX50" s="22">
        <v>1</v>
      </c>
      <c r="AY50" s="22">
        <v>1</v>
      </c>
      <c r="AZ50" s="22">
        <v>1</v>
      </c>
      <c r="BA50" s="22">
        <v>1</v>
      </c>
    </row>
    <row r="51" ht="16.5" spans="1:53">
      <c r="A51" s="11">
        <v>3</v>
      </c>
      <c r="B51" s="12" t="s">
        <v>147</v>
      </c>
      <c r="C51" s="12" t="s">
        <v>147</v>
      </c>
      <c r="D51" s="8"/>
      <c r="E51" s="8"/>
      <c r="F51" s="8"/>
      <c r="G51" s="8"/>
      <c r="H51" s="10"/>
      <c r="I51" s="23">
        <f t="shared" si="2"/>
        <v>0</v>
      </c>
      <c r="J51" s="23" t="s">
        <v>62</v>
      </c>
      <c r="K51" s="23">
        <f t="shared" si="3"/>
        <v>43</v>
      </c>
      <c r="L51" s="22">
        <v>3</v>
      </c>
      <c r="M51" s="22">
        <v>1</v>
      </c>
      <c r="N51" s="22">
        <v>1</v>
      </c>
      <c r="O51" s="22">
        <v>3</v>
      </c>
      <c r="P51" s="22">
        <v>1</v>
      </c>
      <c r="Q51" s="22">
        <v>1</v>
      </c>
      <c r="R51" s="22">
        <v>1</v>
      </c>
      <c r="S51" s="22">
        <v>1</v>
      </c>
      <c r="T51" s="22">
        <v>1</v>
      </c>
      <c r="U51" s="22"/>
      <c r="V51" s="22">
        <v>4</v>
      </c>
      <c r="W51" s="22"/>
      <c r="X51" s="22"/>
      <c r="Y51" s="22">
        <v>1</v>
      </c>
      <c r="Z51" s="22"/>
      <c r="AA51" s="22">
        <v>1</v>
      </c>
      <c r="AB51" s="22">
        <v>1</v>
      </c>
      <c r="AC51" s="22">
        <v>1</v>
      </c>
      <c r="AD51" s="22">
        <v>1</v>
      </c>
      <c r="AE51" s="22">
        <v>1</v>
      </c>
      <c r="AF51" s="22">
        <v>1</v>
      </c>
      <c r="AG51" s="22">
        <v>1</v>
      </c>
      <c r="AH51" s="22">
        <v>1</v>
      </c>
      <c r="AI51" s="22">
        <f>VLOOKUP(B51,'[1]8F示教室'!$B:$F,5,0)</f>
        <v>1</v>
      </c>
      <c r="AJ51" s="22">
        <v>1</v>
      </c>
      <c r="AK51" s="22">
        <v>1</v>
      </c>
      <c r="AL51" s="22">
        <v>1</v>
      </c>
      <c r="AM51" s="22"/>
      <c r="AN51" s="22"/>
      <c r="AO51" s="22">
        <v>1</v>
      </c>
      <c r="AP51" s="22">
        <v>1</v>
      </c>
      <c r="AQ51" s="22">
        <v>1</v>
      </c>
      <c r="AR51" s="22">
        <v>1</v>
      </c>
      <c r="AS51" s="22">
        <v>1</v>
      </c>
      <c r="AT51" s="22">
        <v>1</v>
      </c>
      <c r="AU51" s="22">
        <v>1</v>
      </c>
      <c r="AV51" s="22">
        <v>1</v>
      </c>
      <c r="AW51" s="22">
        <v>1</v>
      </c>
      <c r="AX51" s="22">
        <v>1</v>
      </c>
      <c r="AY51" s="22">
        <v>1</v>
      </c>
      <c r="AZ51" s="22">
        <v>1</v>
      </c>
      <c r="BA51" s="22">
        <v>1</v>
      </c>
    </row>
    <row r="52" ht="16.5" spans="1:53">
      <c r="A52" s="11">
        <v>4</v>
      </c>
      <c r="B52" s="12" t="s">
        <v>148</v>
      </c>
      <c r="C52" s="13" t="s">
        <v>149</v>
      </c>
      <c r="D52" s="8"/>
      <c r="E52" s="8"/>
      <c r="F52" s="14"/>
      <c r="G52" s="14"/>
      <c r="H52" s="10"/>
      <c r="I52" s="23">
        <f t="shared" si="2"/>
        <v>0</v>
      </c>
      <c r="J52" s="23" t="s">
        <v>62</v>
      </c>
      <c r="K52" s="23">
        <f t="shared" si="3"/>
        <v>39</v>
      </c>
      <c r="L52" s="22">
        <v>3</v>
      </c>
      <c r="M52" s="22">
        <v>1</v>
      </c>
      <c r="N52" s="22">
        <v>1</v>
      </c>
      <c r="O52" s="22">
        <v>3</v>
      </c>
      <c r="P52" s="22">
        <v>1</v>
      </c>
      <c r="Q52" s="22">
        <v>1</v>
      </c>
      <c r="R52" s="22">
        <v>1</v>
      </c>
      <c r="S52" s="22">
        <v>1</v>
      </c>
      <c r="T52" s="22">
        <v>1</v>
      </c>
      <c r="U52" s="22"/>
      <c r="V52" s="22">
        <v>4</v>
      </c>
      <c r="W52" s="22"/>
      <c r="X52" s="22"/>
      <c r="Y52" s="22">
        <v>1</v>
      </c>
      <c r="Z52" s="22"/>
      <c r="AA52" s="22"/>
      <c r="AB52" s="22"/>
      <c r="AC52" s="22"/>
      <c r="AD52" s="22"/>
      <c r="AE52" s="22">
        <v>1</v>
      </c>
      <c r="AF52" s="22">
        <v>1</v>
      </c>
      <c r="AG52" s="22">
        <v>1</v>
      </c>
      <c r="AH52" s="22">
        <v>1</v>
      </c>
      <c r="AI52" s="22">
        <f>VLOOKUP(B52,'[1]8F示教室'!$B:$F,5,0)</f>
        <v>1</v>
      </c>
      <c r="AJ52" s="22">
        <v>1</v>
      </c>
      <c r="AK52" s="22">
        <v>1</v>
      </c>
      <c r="AL52" s="22">
        <v>1</v>
      </c>
      <c r="AM52" s="22"/>
      <c r="AN52" s="22"/>
      <c r="AO52" s="22">
        <v>1</v>
      </c>
      <c r="AP52" s="22">
        <v>1</v>
      </c>
      <c r="AQ52" s="22">
        <v>1</v>
      </c>
      <c r="AR52" s="22">
        <v>1</v>
      </c>
      <c r="AS52" s="22">
        <v>1</v>
      </c>
      <c r="AT52" s="22">
        <v>1</v>
      </c>
      <c r="AU52" s="22">
        <v>1</v>
      </c>
      <c r="AV52" s="22">
        <v>1</v>
      </c>
      <c r="AW52" s="22">
        <v>1</v>
      </c>
      <c r="AX52" s="22">
        <v>1</v>
      </c>
      <c r="AY52" s="22">
        <v>1</v>
      </c>
      <c r="AZ52" s="22">
        <v>1</v>
      </c>
      <c r="BA52" s="22">
        <v>1</v>
      </c>
    </row>
    <row r="53" ht="409.5" spans="1:53">
      <c r="A53" s="11">
        <v>5</v>
      </c>
      <c r="B53" s="12" t="s">
        <v>150</v>
      </c>
      <c r="C53" s="13" t="s">
        <v>151</v>
      </c>
      <c r="D53" s="8"/>
      <c r="E53" s="8"/>
      <c r="F53" s="14"/>
      <c r="G53" s="14"/>
      <c r="H53" s="10"/>
      <c r="I53" s="23">
        <f t="shared" si="2"/>
        <v>0</v>
      </c>
      <c r="J53" s="23" t="s">
        <v>67</v>
      </c>
      <c r="K53" s="23">
        <f t="shared" si="3"/>
        <v>27</v>
      </c>
      <c r="L53" s="22">
        <v>3</v>
      </c>
      <c r="M53" s="22">
        <v>1</v>
      </c>
      <c r="N53" s="22">
        <v>1</v>
      </c>
      <c r="O53" s="22">
        <v>3</v>
      </c>
      <c r="P53" s="22">
        <v>1</v>
      </c>
      <c r="Q53" s="22">
        <v>1</v>
      </c>
      <c r="R53" s="22">
        <v>1</v>
      </c>
      <c r="S53" s="22">
        <v>1</v>
      </c>
      <c r="T53" s="22">
        <v>1</v>
      </c>
      <c r="U53" s="22">
        <v>1</v>
      </c>
      <c r="V53" s="22">
        <v>4</v>
      </c>
      <c r="W53" s="22">
        <v>1</v>
      </c>
      <c r="X53" s="22">
        <v>1</v>
      </c>
      <c r="Y53" s="22">
        <v>1</v>
      </c>
      <c r="Z53" s="22">
        <v>2</v>
      </c>
      <c r="AA53" s="22">
        <v>1</v>
      </c>
      <c r="AB53" s="22"/>
      <c r="AC53" s="22">
        <v>1</v>
      </c>
      <c r="AD53" s="22">
        <v>1</v>
      </c>
      <c r="AE53" s="22"/>
      <c r="AF53" s="22"/>
      <c r="AG53" s="22"/>
      <c r="AH53" s="22"/>
      <c r="AI53" s="22"/>
      <c r="AJ53" s="22"/>
      <c r="AK53" s="22"/>
      <c r="AL53" s="22"/>
      <c r="AM53" s="22">
        <v>1</v>
      </c>
      <c r="AN53" s="22"/>
      <c r="AO53" s="22"/>
      <c r="AP53" s="22"/>
      <c r="AQ53" s="22"/>
      <c r="AR53" s="22"/>
      <c r="AS53" s="22"/>
      <c r="AT53" s="22"/>
      <c r="AU53" s="22"/>
      <c r="AV53" s="22"/>
      <c r="AW53" s="22"/>
      <c r="AX53" s="22"/>
      <c r="AY53" s="22"/>
      <c r="AZ53" s="22"/>
      <c r="BA53" s="22"/>
    </row>
    <row r="54" ht="16.5" spans="1:53">
      <c r="A54" s="11">
        <v>6</v>
      </c>
      <c r="B54" s="12" t="s">
        <v>152</v>
      </c>
      <c r="C54" s="18" t="s">
        <v>153</v>
      </c>
      <c r="D54" s="8"/>
      <c r="E54" s="8"/>
      <c r="F54" s="14"/>
      <c r="G54" s="14"/>
      <c r="H54" s="10"/>
      <c r="I54" s="23">
        <f t="shared" si="2"/>
        <v>0</v>
      </c>
      <c r="J54" s="23" t="s">
        <v>62</v>
      </c>
      <c r="K54" s="23">
        <f t="shared" si="3"/>
        <v>11</v>
      </c>
      <c r="L54" s="22"/>
      <c r="M54" s="22"/>
      <c r="N54" s="22"/>
      <c r="O54" s="22"/>
      <c r="P54" s="22"/>
      <c r="Q54" s="22"/>
      <c r="R54" s="22"/>
      <c r="S54" s="22"/>
      <c r="T54" s="22"/>
      <c r="U54" s="22"/>
      <c r="V54" s="22"/>
      <c r="W54" s="22"/>
      <c r="X54" s="22"/>
      <c r="Y54" s="22">
        <v>1</v>
      </c>
      <c r="Z54" s="22">
        <v>2</v>
      </c>
      <c r="AA54" s="22"/>
      <c r="AB54" s="22"/>
      <c r="AC54" s="22"/>
      <c r="AD54" s="22"/>
      <c r="AE54" s="22">
        <v>1</v>
      </c>
      <c r="AF54" s="22">
        <v>1</v>
      </c>
      <c r="AG54" s="22">
        <v>1</v>
      </c>
      <c r="AH54" s="22">
        <v>1</v>
      </c>
      <c r="AI54" s="22">
        <f>VLOOKUP(B54,'[1]8F示教室'!$B:$F,5,0)</f>
        <v>1</v>
      </c>
      <c r="AJ54" s="22">
        <v>1</v>
      </c>
      <c r="AK54" s="22">
        <v>1</v>
      </c>
      <c r="AL54" s="22">
        <v>1</v>
      </c>
      <c r="AM54" s="22"/>
      <c r="AN54" s="22"/>
      <c r="AO54" s="22"/>
      <c r="AP54" s="22"/>
      <c r="AQ54" s="22"/>
      <c r="AR54" s="22"/>
      <c r="AS54" s="22"/>
      <c r="AT54" s="22"/>
      <c r="AU54" s="22"/>
      <c r="AV54" s="22"/>
      <c r="AW54" s="22"/>
      <c r="AX54" s="22"/>
      <c r="AY54" s="22"/>
      <c r="AZ54" s="22"/>
      <c r="BA54" s="22"/>
    </row>
    <row r="55" ht="16.5" spans="1:53">
      <c r="A55" s="11">
        <v>7</v>
      </c>
      <c r="B55" s="12" t="s">
        <v>154</v>
      </c>
      <c r="C55" s="13" t="s">
        <v>155</v>
      </c>
      <c r="D55" s="8"/>
      <c r="E55" s="8"/>
      <c r="F55" s="14"/>
      <c r="G55" s="14"/>
      <c r="H55" s="10"/>
      <c r="I55" s="23">
        <f t="shared" si="2"/>
        <v>0</v>
      </c>
      <c r="J55" s="23" t="s">
        <v>62</v>
      </c>
      <c r="K55" s="23">
        <f t="shared" si="3"/>
        <v>3</v>
      </c>
      <c r="L55" s="22"/>
      <c r="M55" s="22"/>
      <c r="N55" s="22"/>
      <c r="O55" s="22"/>
      <c r="P55" s="22"/>
      <c r="Q55" s="22"/>
      <c r="R55" s="22"/>
      <c r="S55" s="22"/>
      <c r="T55" s="22"/>
      <c r="U55" s="22"/>
      <c r="V55" s="22">
        <v>3</v>
      </c>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row>
    <row r="56" ht="264" spans="1:53">
      <c r="A56" s="11">
        <v>8</v>
      </c>
      <c r="B56" s="12" t="s">
        <v>156</v>
      </c>
      <c r="C56" s="19" t="s">
        <v>157</v>
      </c>
      <c r="D56" s="17"/>
      <c r="E56" s="17"/>
      <c r="F56" s="8"/>
      <c r="G56" s="8"/>
      <c r="H56" s="10"/>
      <c r="I56" s="23">
        <f t="shared" si="2"/>
        <v>0</v>
      </c>
      <c r="J56" s="23" t="s">
        <v>62</v>
      </c>
      <c r="K56" s="23">
        <f t="shared" si="3"/>
        <v>4</v>
      </c>
      <c r="L56" s="22"/>
      <c r="M56" s="22"/>
      <c r="N56" s="22"/>
      <c r="O56" s="22"/>
      <c r="P56" s="22"/>
      <c r="Q56" s="22"/>
      <c r="R56" s="22"/>
      <c r="S56" s="22"/>
      <c r="T56" s="22"/>
      <c r="U56" s="22"/>
      <c r="V56" s="22">
        <v>3</v>
      </c>
      <c r="W56" s="22"/>
      <c r="X56" s="22"/>
      <c r="Y56" s="22"/>
      <c r="Z56" s="22">
        <v>1</v>
      </c>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row>
    <row r="57" ht="49.5" spans="1:53">
      <c r="A57" s="11">
        <v>9</v>
      </c>
      <c r="B57" s="12" t="s">
        <v>158</v>
      </c>
      <c r="C57" s="13" t="s">
        <v>159</v>
      </c>
      <c r="D57" s="17"/>
      <c r="E57" s="17"/>
      <c r="F57" s="14"/>
      <c r="G57" s="14"/>
      <c r="H57" s="10"/>
      <c r="I57" s="23">
        <f t="shared" si="2"/>
        <v>0</v>
      </c>
      <c r="J57" s="23" t="s">
        <v>62</v>
      </c>
      <c r="K57" s="23">
        <f t="shared" si="3"/>
        <v>4</v>
      </c>
      <c r="L57" s="22"/>
      <c r="M57" s="22"/>
      <c r="N57" s="22"/>
      <c r="O57" s="22"/>
      <c r="P57" s="22"/>
      <c r="Q57" s="22"/>
      <c r="R57" s="22"/>
      <c r="S57" s="22"/>
      <c r="T57" s="22"/>
      <c r="U57" s="22">
        <v>4</v>
      </c>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row>
    <row r="58" ht="66" spans="1:53">
      <c r="A58" s="11">
        <v>11</v>
      </c>
      <c r="B58" s="12" t="s">
        <v>160</v>
      </c>
      <c r="C58" s="13" t="s">
        <v>161</v>
      </c>
      <c r="D58" s="17"/>
      <c r="E58" s="17"/>
      <c r="F58" s="14"/>
      <c r="G58" s="14"/>
      <c r="H58" s="10"/>
      <c r="I58" s="23">
        <f t="shared" ref="I58:I74" si="4">H58*K58</f>
        <v>0</v>
      </c>
      <c r="J58" s="23" t="s">
        <v>162</v>
      </c>
      <c r="K58" s="23">
        <f t="shared" si="3"/>
        <v>56.96</v>
      </c>
      <c r="L58" s="22"/>
      <c r="M58" s="22"/>
      <c r="N58" s="22"/>
      <c r="O58" s="22"/>
      <c r="P58" s="22"/>
      <c r="Q58" s="22"/>
      <c r="R58" s="22"/>
      <c r="S58" s="22"/>
      <c r="T58" s="22"/>
      <c r="U58" s="22"/>
      <c r="V58" s="22"/>
      <c r="W58" s="22">
        <f>8.9*3.2</f>
        <v>28.48</v>
      </c>
      <c r="X58" s="22">
        <f>8.9*3.2</f>
        <v>28.48</v>
      </c>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row>
    <row r="59" ht="16.5" spans="1:53">
      <c r="A59" s="11">
        <v>12</v>
      </c>
      <c r="B59" s="12" t="s">
        <v>163</v>
      </c>
      <c r="C59" s="13"/>
      <c r="D59" s="17"/>
      <c r="E59" s="17"/>
      <c r="F59" s="14"/>
      <c r="G59" s="14"/>
      <c r="H59" s="10"/>
      <c r="I59" s="23">
        <f t="shared" si="4"/>
        <v>0</v>
      </c>
      <c r="J59" s="23" t="s">
        <v>67</v>
      </c>
      <c r="K59" s="23">
        <f t="shared" si="3"/>
        <v>2</v>
      </c>
      <c r="L59" s="22"/>
      <c r="M59" s="22"/>
      <c r="N59" s="22"/>
      <c r="O59" s="22"/>
      <c r="P59" s="22"/>
      <c r="Q59" s="22"/>
      <c r="R59" s="22"/>
      <c r="S59" s="22"/>
      <c r="T59" s="22"/>
      <c r="U59" s="22"/>
      <c r="V59" s="22"/>
      <c r="W59" s="22">
        <v>1</v>
      </c>
      <c r="X59" s="22">
        <v>1</v>
      </c>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row>
    <row r="60" ht="66" spans="1:53">
      <c r="A60" s="11">
        <v>13</v>
      </c>
      <c r="B60" s="12" t="s">
        <v>164</v>
      </c>
      <c r="C60" s="13" t="s">
        <v>165</v>
      </c>
      <c r="D60" s="17"/>
      <c r="E60" s="17"/>
      <c r="F60" s="14"/>
      <c r="G60" s="14"/>
      <c r="H60" s="10"/>
      <c r="I60" s="23">
        <f t="shared" si="4"/>
        <v>0</v>
      </c>
      <c r="J60" s="23" t="s">
        <v>62</v>
      </c>
      <c r="K60" s="23">
        <f t="shared" si="3"/>
        <v>4</v>
      </c>
      <c r="L60" s="22"/>
      <c r="M60" s="22"/>
      <c r="N60" s="22"/>
      <c r="O60" s="22"/>
      <c r="P60" s="22"/>
      <c r="Q60" s="22"/>
      <c r="R60" s="22"/>
      <c r="S60" s="22"/>
      <c r="T60" s="22"/>
      <c r="U60" s="22"/>
      <c r="V60" s="22"/>
      <c r="W60" s="22">
        <v>1</v>
      </c>
      <c r="X60" s="22">
        <v>1</v>
      </c>
      <c r="Y60" s="22"/>
      <c r="Z60" s="22"/>
      <c r="AA60" s="22">
        <v>1</v>
      </c>
      <c r="AB60" s="22"/>
      <c r="AC60" s="22"/>
      <c r="AD60" s="22"/>
      <c r="AE60" s="22"/>
      <c r="AF60" s="22"/>
      <c r="AG60" s="22"/>
      <c r="AH60" s="22"/>
      <c r="AI60" s="22"/>
      <c r="AJ60" s="22"/>
      <c r="AK60" s="22"/>
      <c r="AL60" s="22"/>
      <c r="AM60" s="22">
        <v>1</v>
      </c>
      <c r="AN60" s="22"/>
      <c r="AO60" s="22"/>
      <c r="AP60" s="22"/>
      <c r="AQ60" s="22"/>
      <c r="AR60" s="22"/>
      <c r="AS60" s="22"/>
      <c r="AT60" s="22"/>
      <c r="AU60" s="22"/>
      <c r="AV60" s="22"/>
      <c r="AW60" s="22"/>
      <c r="AX60" s="22"/>
      <c r="AY60" s="22"/>
      <c r="AZ60" s="22"/>
      <c r="BA60" s="22"/>
    </row>
    <row r="61" ht="49.5" spans="1:53">
      <c r="A61" s="11">
        <v>14</v>
      </c>
      <c r="B61" s="12" t="s">
        <v>166</v>
      </c>
      <c r="C61" s="13" t="s">
        <v>167</v>
      </c>
      <c r="D61" s="17"/>
      <c r="E61" s="17"/>
      <c r="F61" s="14"/>
      <c r="G61" s="14"/>
      <c r="H61" s="10"/>
      <c r="I61" s="23">
        <f t="shared" si="4"/>
        <v>0</v>
      </c>
      <c r="J61" s="23" t="s">
        <v>168</v>
      </c>
      <c r="K61" s="23">
        <f t="shared" si="3"/>
        <v>132</v>
      </c>
      <c r="L61" s="22"/>
      <c r="M61" s="22"/>
      <c r="N61" s="22"/>
      <c r="O61" s="22"/>
      <c r="P61" s="22"/>
      <c r="Q61" s="22"/>
      <c r="R61" s="22"/>
      <c r="S61" s="22"/>
      <c r="T61" s="22"/>
      <c r="U61" s="22"/>
      <c r="V61" s="22"/>
      <c r="W61" s="22">
        <v>66</v>
      </c>
      <c r="X61" s="22">
        <v>66</v>
      </c>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row>
    <row r="62" ht="16.5" spans="1:53">
      <c r="A62" s="11">
        <v>15</v>
      </c>
      <c r="B62" s="12" t="s">
        <v>169</v>
      </c>
      <c r="C62" s="13" t="s">
        <v>170</v>
      </c>
      <c r="D62" s="17"/>
      <c r="E62" s="17"/>
      <c r="F62" s="14"/>
      <c r="G62" s="14"/>
      <c r="H62" s="10"/>
      <c r="I62" s="23">
        <f t="shared" si="4"/>
        <v>0</v>
      </c>
      <c r="J62" s="23" t="s">
        <v>171</v>
      </c>
      <c r="K62" s="23">
        <f t="shared" si="3"/>
        <v>2</v>
      </c>
      <c r="L62" s="22"/>
      <c r="M62" s="22"/>
      <c r="N62" s="22"/>
      <c r="O62" s="22"/>
      <c r="P62" s="22"/>
      <c r="Q62" s="22"/>
      <c r="R62" s="22"/>
      <c r="S62" s="22"/>
      <c r="T62" s="22"/>
      <c r="U62" s="22"/>
      <c r="V62" s="22"/>
      <c r="W62" s="22">
        <v>1</v>
      </c>
      <c r="X62" s="22">
        <v>1</v>
      </c>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row>
    <row r="63" ht="49.5" spans="1:53">
      <c r="A63" s="11">
        <v>16</v>
      </c>
      <c r="B63" s="12" t="s">
        <v>172</v>
      </c>
      <c r="C63" s="13" t="s">
        <v>173</v>
      </c>
      <c r="D63" s="17"/>
      <c r="E63" s="17"/>
      <c r="F63" s="14"/>
      <c r="G63" s="14"/>
      <c r="H63" s="10"/>
      <c r="I63" s="23">
        <f t="shared" si="4"/>
        <v>0</v>
      </c>
      <c r="J63" s="23" t="s">
        <v>62</v>
      </c>
      <c r="K63" s="23">
        <f t="shared" si="3"/>
        <v>2</v>
      </c>
      <c r="L63" s="22"/>
      <c r="M63" s="22"/>
      <c r="N63" s="22"/>
      <c r="O63" s="22"/>
      <c r="P63" s="22"/>
      <c r="Q63" s="22"/>
      <c r="R63" s="22"/>
      <c r="S63" s="22"/>
      <c r="T63" s="22"/>
      <c r="U63" s="22"/>
      <c r="V63" s="22"/>
      <c r="W63" s="22">
        <v>1</v>
      </c>
      <c r="X63" s="22">
        <v>1</v>
      </c>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row>
    <row r="64" ht="16.5" spans="1:53">
      <c r="A64" s="11">
        <v>17</v>
      </c>
      <c r="B64" s="12" t="s">
        <v>174</v>
      </c>
      <c r="C64" s="13" t="s">
        <v>175</v>
      </c>
      <c r="D64" s="17"/>
      <c r="E64" s="17"/>
      <c r="F64" s="14"/>
      <c r="G64" s="14"/>
      <c r="H64" s="10"/>
      <c r="I64" s="23">
        <f t="shared" si="4"/>
        <v>0</v>
      </c>
      <c r="J64" s="23" t="s">
        <v>176</v>
      </c>
      <c r="K64" s="23">
        <f t="shared" si="3"/>
        <v>56.96</v>
      </c>
      <c r="L64" s="22"/>
      <c r="M64" s="22"/>
      <c r="N64" s="22"/>
      <c r="O64" s="22"/>
      <c r="P64" s="22"/>
      <c r="Q64" s="22"/>
      <c r="R64" s="22"/>
      <c r="S64" s="22"/>
      <c r="T64" s="22"/>
      <c r="U64" s="22"/>
      <c r="V64" s="22"/>
      <c r="W64" s="22">
        <f>8.9*3.2</f>
        <v>28.48</v>
      </c>
      <c r="X64" s="22">
        <f>8.9*3.2</f>
        <v>28.48</v>
      </c>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row>
    <row r="65" ht="16.5" spans="1:53">
      <c r="A65" s="11">
        <v>18</v>
      </c>
      <c r="B65" s="12" t="s">
        <v>177</v>
      </c>
      <c r="C65" s="13" t="s">
        <v>178</v>
      </c>
      <c r="D65" s="17"/>
      <c r="E65" s="17"/>
      <c r="F65" s="14"/>
      <c r="G65" s="14"/>
      <c r="H65" s="10"/>
      <c r="I65" s="23">
        <f t="shared" si="4"/>
        <v>0</v>
      </c>
      <c r="J65" s="23" t="s">
        <v>62</v>
      </c>
      <c r="K65" s="23">
        <f t="shared" si="3"/>
        <v>3</v>
      </c>
      <c r="L65" s="22"/>
      <c r="M65" s="22"/>
      <c r="N65" s="22"/>
      <c r="O65" s="22"/>
      <c r="P65" s="22"/>
      <c r="Q65" s="22"/>
      <c r="R65" s="22"/>
      <c r="S65" s="22"/>
      <c r="T65" s="22"/>
      <c r="U65" s="22"/>
      <c r="V65" s="22"/>
      <c r="W65" s="22">
        <v>1</v>
      </c>
      <c r="X65" s="22">
        <v>1</v>
      </c>
      <c r="Y65" s="22"/>
      <c r="Z65" s="22"/>
      <c r="AA65" s="22"/>
      <c r="AB65" s="22"/>
      <c r="AC65" s="22"/>
      <c r="AD65" s="22"/>
      <c r="AE65" s="22"/>
      <c r="AF65" s="22"/>
      <c r="AG65" s="22"/>
      <c r="AH65" s="22"/>
      <c r="AI65" s="22"/>
      <c r="AJ65" s="22"/>
      <c r="AK65" s="22"/>
      <c r="AL65" s="22"/>
      <c r="AM65" s="22">
        <v>1</v>
      </c>
      <c r="AN65" s="22"/>
      <c r="AO65" s="22"/>
      <c r="AP65" s="22"/>
      <c r="AQ65" s="22"/>
      <c r="AR65" s="22"/>
      <c r="AS65" s="22"/>
      <c r="AT65" s="22"/>
      <c r="AU65" s="22"/>
      <c r="AV65" s="22"/>
      <c r="AW65" s="22"/>
      <c r="AX65" s="22"/>
      <c r="AY65" s="22"/>
      <c r="AZ65" s="22"/>
      <c r="BA65" s="22"/>
    </row>
    <row r="66" ht="16.5" spans="1:53">
      <c r="A66" s="11">
        <v>19</v>
      </c>
      <c r="B66" s="12" t="s">
        <v>179</v>
      </c>
      <c r="C66" s="13" t="s">
        <v>180</v>
      </c>
      <c r="D66" s="17"/>
      <c r="E66" s="17"/>
      <c r="F66" s="14"/>
      <c r="G66" s="14"/>
      <c r="H66" s="10"/>
      <c r="I66" s="23">
        <f t="shared" si="4"/>
        <v>0</v>
      </c>
      <c r="J66" s="23" t="s">
        <v>62</v>
      </c>
      <c r="K66" s="23">
        <f t="shared" si="3"/>
        <v>3</v>
      </c>
      <c r="L66" s="22"/>
      <c r="M66" s="22"/>
      <c r="N66" s="22"/>
      <c r="O66" s="22"/>
      <c r="P66" s="22"/>
      <c r="Q66" s="22"/>
      <c r="R66" s="22"/>
      <c r="S66" s="22"/>
      <c r="T66" s="22"/>
      <c r="U66" s="22"/>
      <c r="V66" s="22"/>
      <c r="W66" s="22"/>
      <c r="X66" s="22"/>
      <c r="Y66" s="22"/>
      <c r="Z66" s="22"/>
      <c r="AA66" s="22"/>
      <c r="AB66" s="22">
        <v>1</v>
      </c>
      <c r="AC66" s="22">
        <v>1</v>
      </c>
      <c r="AD66" s="22">
        <v>1</v>
      </c>
      <c r="AE66" s="22"/>
      <c r="AF66" s="22"/>
      <c r="AG66" s="22"/>
      <c r="AH66" s="22"/>
      <c r="AI66" s="22"/>
      <c r="AJ66" s="22"/>
      <c r="AK66" s="22"/>
      <c r="AL66" s="22"/>
      <c r="AM66" s="22"/>
      <c r="AN66" s="22"/>
      <c r="AO66" s="22"/>
      <c r="AP66" s="22"/>
      <c r="AQ66" s="22"/>
      <c r="AR66" s="22"/>
      <c r="AS66" s="22"/>
      <c r="AT66" s="22"/>
      <c r="AU66" s="22"/>
      <c r="AV66" s="22"/>
      <c r="AW66" s="22"/>
      <c r="AX66" s="22"/>
      <c r="AY66" s="22"/>
      <c r="AZ66" s="22"/>
      <c r="BA66" s="22"/>
    </row>
    <row r="67" ht="16.5" spans="1:53">
      <c r="A67" s="11">
        <v>20</v>
      </c>
      <c r="B67" s="12" t="s">
        <v>181</v>
      </c>
      <c r="C67" s="13" t="s">
        <v>181</v>
      </c>
      <c r="D67" s="17"/>
      <c r="E67" s="17"/>
      <c r="F67" s="14"/>
      <c r="G67" s="14"/>
      <c r="H67" s="10"/>
      <c r="I67" s="23">
        <f t="shared" si="4"/>
        <v>0</v>
      </c>
      <c r="J67" s="23" t="s">
        <v>62</v>
      </c>
      <c r="K67" s="23">
        <f t="shared" si="3"/>
        <v>1</v>
      </c>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v>1</v>
      </c>
      <c r="AN67" s="22"/>
      <c r="AO67" s="22"/>
      <c r="AP67" s="22"/>
      <c r="AQ67" s="22"/>
      <c r="AR67" s="22"/>
      <c r="AS67" s="22"/>
      <c r="AT67" s="22"/>
      <c r="AU67" s="22"/>
      <c r="AV67" s="22"/>
      <c r="AW67" s="22"/>
      <c r="AX67" s="22"/>
      <c r="AY67" s="22"/>
      <c r="AZ67" s="22"/>
      <c r="BA67" s="22"/>
    </row>
    <row r="68" ht="33" spans="1:53">
      <c r="A68" s="11">
        <v>21</v>
      </c>
      <c r="B68" s="12" t="s">
        <v>182</v>
      </c>
      <c r="C68" s="13" t="s">
        <v>183</v>
      </c>
      <c r="D68" s="17"/>
      <c r="E68" s="17"/>
      <c r="F68" s="14"/>
      <c r="G68" s="14"/>
      <c r="H68" s="10"/>
      <c r="I68" s="23">
        <f t="shared" si="4"/>
        <v>0</v>
      </c>
      <c r="J68" s="23" t="s">
        <v>184</v>
      </c>
      <c r="K68" s="23">
        <f t="shared" si="3"/>
        <v>90</v>
      </c>
      <c r="L68" s="22"/>
      <c r="M68" s="22"/>
      <c r="N68" s="22"/>
      <c r="O68" s="22"/>
      <c r="P68" s="22"/>
      <c r="Q68" s="22"/>
      <c r="R68" s="22"/>
      <c r="S68" s="22"/>
      <c r="T68" s="22"/>
      <c r="U68" s="22"/>
      <c r="V68" s="22"/>
      <c r="W68" s="22"/>
      <c r="X68" s="22"/>
      <c r="Y68" s="22"/>
      <c r="Z68" s="22"/>
      <c r="AA68" s="22">
        <v>54</v>
      </c>
      <c r="AB68" s="22"/>
      <c r="AC68" s="22"/>
      <c r="AD68" s="22"/>
      <c r="AE68" s="22"/>
      <c r="AF68" s="22"/>
      <c r="AG68" s="22"/>
      <c r="AH68" s="22"/>
      <c r="AI68" s="22"/>
      <c r="AJ68" s="22"/>
      <c r="AK68" s="22"/>
      <c r="AL68" s="22"/>
      <c r="AM68" s="22">
        <v>36</v>
      </c>
      <c r="AN68" s="22"/>
      <c r="AO68" s="22"/>
      <c r="AP68" s="22"/>
      <c r="AQ68" s="22"/>
      <c r="AR68" s="22"/>
      <c r="AS68" s="22"/>
      <c r="AT68" s="22"/>
      <c r="AU68" s="22"/>
      <c r="AV68" s="22"/>
      <c r="AW68" s="22"/>
      <c r="AX68" s="22"/>
      <c r="AY68" s="22"/>
      <c r="AZ68" s="22"/>
      <c r="BA68" s="22"/>
    </row>
    <row r="69" ht="16.5" spans="1:53">
      <c r="A69" s="11">
        <v>22</v>
      </c>
      <c r="B69" s="12" t="s">
        <v>185</v>
      </c>
      <c r="C69" s="13" t="s">
        <v>186</v>
      </c>
      <c r="D69" s="17"/>
      <c r="E69" s="17"/>
      <c r="F69" s="14"/>
      <c r="G69" s="14"/>
      <c r="H69" s="10"/>
      <c r="I69" s="23">
        <f t="shared" si="4"/>
        <v>0</v>
      </c>
      <c r="J69" s="23" t="s">
        <v>62</v>
      </c>
      <c r="K69" s="23">
        <f t="shared" si="3"/>
        <v>1</v>
      </c>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v>1</v>
      </c>
      <c r="AN69" s="22"/>
      <c r="AO69" s="22"/>
      <c r="AP69" s="22"/>
      <c r="AQ69" s="22"/>
      <c r="AR69" s="22"/>
      <c r="AS69" s="22"/>
      <c r="AT69" s="22"/>
      <c r="AU69" s="22"/>
      <c r="AV69" s="22"/>
      <c r="AW69" s="22"/>
      <c r="AX69" s="22"/>
      <c r="AY69" s="22"/>
      <c r="AZ69" s="22"/>
      <c r="BA69" s="22"/>
    </row>
    <row r="70" ht="16.5" spans="1:53">
      <c r="A70" s="11">
        <v>23</v>
      </c>
      <c r="B70" s="12" t="s">
        <v>187</v>
      </c>
      <c r="C70" s="13" t="s">
        <v>188</v>
      </c>
      <c r="D70" s="17"/>
      <c r="E70" s="17"/>
      <c r="F70" s="14"/>
      <c r="G70" s="14"/>
      <c r="H70" s="10"/>
      <c r="I70" s="23">
        <f t="shared" si="4"/>
        <v>0</v>
      </c>
      <c r="J70" s="23" t="s">
        <v>184</v>
      </c>
      <c r="K70" s="23">
        <f t="shared" si="3"/>
        <v>90</v>
      </c>
      <c r="L70" s="22"/>
      <c r="M70" s="22"/>
      <c r="N70" s="22"/>
      <c r="O70" s="22"/>
      <c r="P70" s="22"/>
      <c r="Q70" s="22"/>
      <c r="R70" s="22"/>
      <c r="S70" s="22"/>
      <c r="T70" s="22"/>
      <c r="U70" s="22"/>
      <c r="V70" s="22"/>
      <c r="W70" s="22"/>
      <c r="X70" s="22"/>
      <c r="Y70" s="22"/>
      <c r="Z70" s="22"/>
      <c r="AA70" s="22">
        <v>54</v>
      </c>
      <c r="AB70" s="22"/>
      <c r="AC70" s="22"/>
      <c r="AD70" s="22"/>
      <c r="AE70" s="22"/>
      <c r="AF70" s="22"/>
      <c r="AG70" s="22"/>
      <c r="AH70" s="22"/>
      <c r="AI70" s="22"/>
      <c r="AJ70" s="22"/>
      <c r="AK70" s="22"/>
      <c r="AL70" s="22"/>
      <c r="AM70" s="22">
        <v>36</v>
      </c>
      <c r="AN70" s="22"/>
      <c r="AO70" s="22"/>
      <c r="AP70" s="22"/>
      <c r="AQ70" s="22"/>
      <c r="AR70" s="22"/>
      <c r="AS70" s="22"/>
      <c r="AT70" s="22"/>
      <c r="AU70" s="22"/>
      <c r="AV70" s="22"/>
      <c r="AW70" s="22"/>
      <c r="AX70" s="22"/>
      <c r="AY70" s="22"/>
      <c r="AZ70" s="22"/>
      <c r="BA70" s="22"/>
    </row>
    <row r="71" ht="16.5" spans="1:53">
      <c r="A71" s="11">
        <v>24</v>
      </c>
      <c r="B71" s="12" t="s">
        <v>189</v>
      </c>
      <c r="C71" s="13" t="s">
        <v>190</v>
      </c>
      <c r="D71" s="17"/>
      <c r="E71" s="17"/>
      <c r="F71" s="14"/>
      <c r="G71" s="14"/>
      <c r="H71" s="10"/>
      <c r="I71" s="23">
        <f t="shared" si="4"/>
        <v>0</v>
      </c>
      <c r="J71" s="23" t="s">
        <v>191</v>
      </c>
      <c r="K71" s="23">
        <f t="shared" si="3"/>
        <v>2</v>
      </c>
      <c r="L71" s="22"/>
      <c r="M71" s="22"/>
      <c r="N71" s="22"/>
      <c r="O71" s="22"/>
      <c r="P71" s="22"/>
      <c r="Q71" s="22"/>
      <c r="R71" s="22"/>
      <c r="S71" s="22"/>
      <c r="T71" s="22"/>
      <c r="U71" s="22"/>
      <c r="V71" s="22"/>
      <c r="W71" s="22"/>
      <c r="X71" s="22"/>
      <c r="Y71" s="22"/>
      <c r="Z71" s="22"/>
      <c r="AA71" s="22">
        <v>1</v>
      </c>
      <c r="AB71" s="22"/>
      <c r="AC71" s="22"/>
      <c r="AD71" s="22"/>
      <c r="AE71" s="22"/>
      <c r="AF71" s="22"/>
      <c r="AG71" s="22"/>
      <c r="AH71" s="22"/>
      <c r="AI71" s="22"/>
      <c r="AJ71" s="22"/>
      <c r="AK71" s="22"/>
      <c r="AL71" s="22"/>
      <c r="AM71" s="22">
        <v>1</v>
      </c>
      <c r="AN71" s="22"/>
      <c r="AO71" s="22"/>
      <c r="AP71" s="22"/>
      <c r="AQ71" s="22"/>
      <c r="AR71" s="22"/>
      <c r="AS71" s="22"/>
      <c r="AT71" s="22"/>
      <c r="AU71" s="22"/>
      <c r="AV71" s="22"/>
      <c r="AW71" s="22"/>
      <c r="AX71" s="22"/>
      <c r="AY71" s="22"/>
      <c r="AZ71" s="22"/>
      <c r="BA71" s="22"/>
    </row>
    <row r="72" ht="16.5" spans="1:53">
      <c r="A72" s="11">
        <v>25</v>
      </c>
      <c r="B72" s="12" t="s">
        <v>192</v>
      </c>
      <c r="C72" s="13" t="s">
        <v>193</v>
      </c>
      <c r="D72" s="17"/>
      <c r="E72" s="17"/>
      <c r="F72" s="14"/>
      <c r="G72" s="14"/>
      <c r="H72" s="10"/>
      <c r="I72" s="23">
        <f t="shared" si="4"/>
        <v>0</v>
      </c>
      <c r="J72" s="23" t="s">
        <v>191</v>
      </c>
      <c r="K72" s="23">
        <f t="shared" si="3"/>
        <v>2</v>
      </c>
      <c r="L72" s="22"/>
      <c r="M72" s="22"/>
      <c r="N72" s="22"/>
      <c r="O72" s="22"/>
      <c r="P72" s="22"/>
      <c r="Q72" s="22"/>
      <c r="R72" s="22"/>
      <c r="S72" s="22"/>
      <c r="T72" s="22"/>
      <c r="U72" s="22"/>
      <c r="V72" s="22"/>
      <c r="W72" s="22"/>
      <c r="X72" s="22"/>
      <c r="Y72" s="22"/>
      <c r="Z72" s="22"/>
      <c r="AA72" s="22">
        <v>1</v>
      </c>
      <c r="AB72" s="22"/>
      <c r="AC72" s="22"/>
      <c r="AD72" s="22"/>
      <c r="AE72" s="22"/>
      <c r="AF72" s="22"/>
      <c r="AG72" s="22"/>
      <c r="AH72" s="22"/>
      <c r="AI72" s="22"/>
      <c r="AJ72" s="22"/>
      <c r="AK72" s="22"/>
      <c r="AL72" s="22"/>
      <c r="AM72" s="22">
        <v>1</v>
      </c>
      <c r="AN72" s="22"/>
      <c r="AO72" s="22"/>
      <c r="AP72" s="22"/>
      <c r="AQ72" s="22"/>
      <c r="AR72" s="22"/>
      <c r="AS72" s="22"/>
      <c r="AT72" s="22"/>
      <c r="AU72" s="22"/>
      <c r="AV72" s="22"/>
      <c r="AW72" s="22"/>
      <c r="AX72" s="22"/>
      <c r="AY72" s="22"/>
      <c r="AZ72" s="22"/>
      <c r="BA72" s="22"/>
    </row>
    <row r="73" ht="16.5" spans="1:53">
      <c r="A73" s="11">
        <v>26</v>
      </c>
      <c r="B73" s="12" t="s">
        <v>194</v>
      </c>
      <c r="C73" s="13" t="s">
        <v>195</v>
      </c>
      <c r="D73" s="17"/>
      <c r="E73" s="17"/>
      <c r="F73" s="14"/>
      <c r="G73" s="14"/>
      <c r="H73" s="10"/>
      <c r="I73" s="23">
        <f t="shared" si="4"/>
        <v>0</v>
      </c>
      <c r="J73" s="23" t="s">
        <v>62</v>
      </c>
      <c r="K73" s="23">
        <f t="shared" si="3"/>
        <v>1</v>
      </c>
      <c r="L73" s="22"/>
      <c r="M73" s="22"/>
      <c r="N73" s="22"/>
      <c r="O73" s="22"/>
      <c r="P73" s="22"/>
      <c r="Q73" s="22"/>
      <c r="R73" s="22"/>
      <c r="S73" s="22"/>
      <c r="T73" s="22"/>
      <c r="U73" s="22"/>
      <c r="V73" s="22"/>
      <c r="W73" s="22"/>
      <c r="X73" s="22"/>
      <c r="Y73" s="22"/>
      <c r="Z73" s="22"/>
      <c r="AA73" s="22">
        <v>1</v>
      </c>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row>
    <row r="74" ht="49.5" spans="1:53">
      <c r="A74" s="11">
        <v>27</v>
      </c>
      <c r="B74" s="12" t="s">
        <v>196</v>
      </c>
      <c r="C74" s="13" t="s">
        <v>197</v>
      </c>
      <c r="D74" s="17"/>
      <c r="E74" s="17"/>
      <c r="F74" s="14"/>
      <c r="G74" s="14"/>
      <c r="H74" s="10"/>
      <c r="I74" s="23">
        <f t="shared" si="4"/>
        <v>0</v>
      </c>
      <c r="J74" s="23" t="s">
        <v>67</v>
      </c>
      <c r="K74" s="23">
        <f t="shared" si="3"/>
        <v>1</v>
      </c>
      <c r="L74" s="22"/>
      <c r="M74" s="22"/>
      <c r="N74" s="22"/>
      <c r="O74" s="22"/>
      <c r="P74" s="22"/>
      <c r="Q74" s="22"/>
      <c r="R74" s="22"/>
      <c r="S74" s="22"/>
      <c r="T74" s="22"/>
      <c r="U74" s="22"/>
      <c r="V74" s="22"/>
      <c r="W74" s="22"/>
      <c r="X74" s="22"/>
      <c r="Y74" s="22"/>
      <c r="Z74" s="22"/>
      <c r="AA74" s="22">
        <v>1</v>
      </c>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row>
    <row r="75" ht="16.5" spans="1:53">
      <c r="A75" s="3" t="s">
        <v>198</v>
      </c>
      <c r="B75" s="6" t="s">
        <v>199</v>
      </c>
      <c r="C75" s="13"/>
      <c r="D75" s="8"/>
      <c r="E75" s="8"/>
      <c r="F75" s="14"/>
      <c r="G75" s="14"/>
      <c r="H75" s="10"/>
      <c r="I75" s="23"/>
      <c r="J75" s="23"/>
      <c r="K75" s="23" t="s">
        <v>56</v>
      </c>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row>
    <row r="76" ht="49.5" spans="1:53">
      <c r="A76" s="11">
        <v>1</v>
      </c>
      <c r="B76" s="12" t="s">
        <v>200</v>
      </c>
      <c r="C76" s="13" t="s">
        <v>201</v>
      </c>
      <c r="D76" s="8"/>
      <c r="E76" s="8"/>
      <c r="F76" s="14"/>
      <c r="G76" s="14"/>
      <c r="H76" s="10"/>
      <c r="I76" s="23">
        <f t="shared" ref="I76:I90" si="5">H76*K76</f>
        <v>0</v>
      </c>
      <c r="J76" s="23" t="s">
        <v>62</v>
      </c>
      <c r="K76" s="23">
        <f t="shared" ref="K76:K90" si="6">SUM(L76:BB76)</f>
        <v>44</v>
      </c>
      <c r="L76" s="22">
        <v>6</v>
      </c>
      <c r="M76" s="22">
        <v>2</v>
      </c>
      <c r="N76" s="22">
        <v>2</v>
      </c>
      <c r="O76" s="22">
        <v>4</v>
      </c>
      <c r="P76" s="22">
        <v>2</v>
      </c>
      <c r="Q76" s="22">
        <v>2</v>
      </c>
      <c r="R76" s="22">
        <v>2</v>
      </c>
      <c r="S76" s="22">
        <v>2</v>
      </c>
      <c r="T76" s="22">
        <v>2</v>
      </c>
      <c r="U76" s="22">
        <v>1</v>
      </c>
      <c r="V76" s="22">
        <v>2</v>
      </c>
      <c r="W76" s="22">
        <v>3</v>
      </c>
      <c r="X76" s="22">
        <v>3</v>
      </c>
      <c r="Y76" s="22">
        <v>4</v>
      </c>
      <c r="Z76" s="22"/>
      <c r="AA76" s="22">
        <v>4</v>
      </c>
      <c r="AB76" s="22"/>
      <c r="AC76" s="22"/>
      <c r="AD76" s="22"/>
      <c r="AE76" s="22"/>
      <c r="AF76" s="22"/>
      <c r="AG76" s="22"/>
      <c r="AH76" s="22"/>
      <c r="AI76" s="22"/>
      <c r="AJ76" s="22"/>
      <c r="AK76" s="22"/>
      <c r="AL76" s="22"/>
      <c r="AM76" s="22">
        <v>3</v>
      </c>
      <c r="AN76" s="22"/>
      <c r="AO76" s="22"/>
      <c r="AP76" s="22"/>
      <c r="AQ76" s="22"/>
      <c r="AR76" s="22"/>
      <c r="AS76" s="22"/>
      <c r="AT76" s="22"/>
      <c r="AU76" s="22"/>
      <c r="AV76" s="22"/>
      <c r="AW76" s="22"/>
      <c r="AX76" s="22"/>
      <c r="AY76" s="22"/>
      <c r="AZ76" s="22"/>
      <c r="BA76" s="22"/>
    </row>
    <row r="77" ht="115.5" spans="1:53">
      <c r="A77" s="11">
        <v>2</v>
      </c>
      <c r="B77" s="12" t="s">
        <v>202</v>
      </c>
      <c r="C77" s="13" t="s">
        <v>203</v>
      </c>
      <c r="D77" s="8"/>
      <c r="E77" s="8"/>
      <c r="F77" s="14"/>
      <c r="G77" s="14"/>
      <c r="H77" s="10"/>
      <c r="I77" s="23">
        <f t="shared" si="5"/>
        <v>0</v>
      </c>
      <c r="J77" s="23" t="s">
        <v>62</v>
      </c>
      <c r="K77" s="23">
        <f t="shared" si="6"/>
        <v>14</v>
      </c>
      <c r="L77" s="22">
        <v>3</v>
      </c>
      <c r="M77" s="22">
        <v>1</v>
      </c>
      <c r="N77" s="22">
        <v>1</v>
      </c>
      <c r="O77" s="22">
        <v>2</v>
      </c>
      <c r="P77" s="22">
        <v>1</v>
      </c>
      <c r="Q77" s="22">
        <v>1</v>
      </c>
      <c r="R77" s="22">
        <v>1</v>
      </c>
      <c r="S77" s="22">
        <v>1</v>
      </c>
      <c r="T77" s="22">
        <v>1</v>
      </c>
      <c r="U77" s="22"/>
      <c r="V77" s="22"/>
      <c r="W77" s="22"/>
      <c r="X77" s="22"/>
      <c r="Y77" s="22">
        <v>2</v>
      </c>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row>
    <row r="78" ht="409.5" spans="1:53">
      <c r="A78" s="11">
        <v>3</v>
      </c>
      <c r="B78" s="12" t="s">
        <v>204</v>
      </c>
      <c r="C78" s="13" t="s">
        <v>205</v>
      </c>
      <c r="D78" s="8"/>
      <c r="E78" s="8"/>
      <c r="F78" s="14"/>
      <c r="G78" s="14"/>
      <c r="H78" s="10"/>
      <c r="I78" s="23">
        <f t="shared" si="5"/>
        <v>0</v>
      </c>
      <c r="J78" s="23" t="s">
        <v>67</v>
      </c>
      <c r="K78" s="23">
        <f t="shared" si="6"/>
        <v>14</v>
      </c>
      <c r="L78" s="22">
        <v>3</v>
      </c>
      <c r="M78" s="22">
        <v>1</v>
      </c>
      <c r="N78" s="22">
        <v>1</v>
      </c>
      <c r="O78" s="22">
        <v>2</v>
      </c>
      <c r="P78" s="22">
        <v>1</v>
      </c>
      <c r="Q78" s="22">
        <v>1</v>
      </c>
      <c r="R78" s="22">
        <v>1</v>
      </c>
      <c r="S78" s="22">
        <v>1</v>
      </c>
      <c r="T78" s="22">
        <v>1</v>
      </c>
      <c r="U78" s="22"/>
      <c r="V78" s="22"/>
      <c r="W78" s="22"/>
      <c r="X78" s="22"/>
      <c r="Y78" s="22">
        <v>2</v>
      </c>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row>
    <row r="79" ht="82.5" spans="1:53">
      <c r="A79" s="11">
        <v>4</v>
      </c>
      <c r="B79" s="12" t="s">
        <v>206</v>
      </c>
      <c r="C79" s="13" t="s">
        <v>207</v>
      </c>
      <c r="D79" s="8"/>
      <c r="E79" s="8"/>
      <c r="F79" s="14"/>
      <c r="G79" s="14"/>
      <c r="H79" s="10"/>
      <c r="I79" s="23">
        <f t="shared" si="5"/>
        <v>0</v>
      </c>
      <c r="J79" s="23" t="s">
        <v>62</v>
      </c>
      <c r="K79" s="23">
        <f t="shared" si="6"/>
        <v>14</v>
      </c>
      <c r="L79" s="22">
        <v>3</v>
      </c>
      <c r="M79" s="22">
        <v>1</v>
      </c>
      <c r="N79" s="22">
        <v>1</v>
      </c>
      <c r="O79" s="22">
        <v>2</v>
      </c>
      <c r="P79" s="22">
        <v>1</v>
      </c>
      <c r="Q79" s="22">
        <v>1</v>
      </c>
      <c r="R79" s="22">
        <v>1</v>
      </c>
      <c r="S79" s="22">
        <v>1</v>
      </c>
      <c r="T79" s="22">
        <v>1</v>
      </c>
      <c r="U79" s="22"/>
      <c r="V79" s="22"/>
      <c r="W79" s="22"/>
      <c r="X79" s="22"/>
      <c r="Y79" s="22">
        <v>2</v>
      </c>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row>
    <row r="80" ht="33" spans="1:53">
      <c r="A80" s="11">
        <v>5</v>
      </c>
      <c r="B80" s="12" t="s">
        <v>208</v>
      </c>
      <c r="C80" s="13" t="s">
        <v>209</v>
      </c>
      <c r="D80" s="8"/>
      <c r="E80" s="8"/>
      <c r="F80" s="14"/>
      <c r="G80" s="14"/>
      <c r="H80" s="10"/>
      <c r="I80" s="23">
        <f t="shared" si="5"/>
        <v>0</v>
      </c>
      <c r="J80" s="23" t="s">
        <v>67</v>
      </c>
      <c r="K80" s="23">
        <f t="shared" si="6"/>
        <v>14</v>
      </c>
      <c r="L80" s="22">
        <v>3</v>
      </c>
      <c r="M80" s="22">
        <v>1</v>
      </c>
      <c r="N80" s="22">
        <v>1</v>
      </c>
      <c r="O80" s="22">
        <v>2</v>
      </c>
      <c r="P80" s="22">
        <v>1</v>
      </c>
      <c r="Q80" s="22">
        <v>1</v>
      </c>
      <c r="R80" s="22">
        <v>1</v>
      </c>
      <c r="S80" s="22">
        <v>1</v>
      </c>
      <c r="T80" s="22">
        <v>1</v>
      </c>
      <c r="U80" s="22"/>
      <c r="V80" s="22"/>
      <c r="W80" s="22"/>
      <c r="X80" s="22"/>
      <c r="Y80" s="22">
        <v>2</v>
      </c>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row>
    <row r="81" ht="48" spans="1:53">
      <c r="A81" s="11">
        <v>6</v>
      </c>
      <c r="B81" s="12" t="s">
        <v>210</v>
      </c>
      <c r="C81" s="26" t="s">
        <v>211</v>
      </c>
      <c r="D81" s="8"/>
      <c r="E81" s="8"/>
      <c r="F81" s="27"/>
      <c r="G81" s="27"/>
      <c r="H81" s="10"/>
      <c r="I81" s="23">
        <f t="shared" si="5"/>
        <v>0</v>
      </c>
      <c r="J81" s="23" t="s">
        <v>62</v>
      </c>
      <c r="K81" s="23">
        <f t="shared" si="6"/>
        <v>14</v>
      </c>
      <c r="L81" s="22">
        <v>3</v>
      </c>
      <c r="M81" s="22">
        <v>1</v>
      </c>
      <c r="N81" s="22">
        <v>1</v>
      </c>
      <c r="O81" s="22">
        <v>2</v>
      </c>
      <c r="P81" s="22">
        <v>1</v>
      </c>
      <c r="Q81" s="22">
        <v>1</v>
      </c>
      <c r="R81" s="22">
        <v>1</v>
      </c>
      <c r="S81" s="22">
        <v>1</v>
      </c>
      <c r="T81" s="22">
        <v>1</v>
      </c>
      <c r="U81" s="22"/>
      <c r="V81" s="22"/>
      <c r="W81" s="22"/>
      <c r="X81" s="22"/>
      <c r="Y81" s="22">
        <v>2</v>
      </c>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row>
    <row r="82" ht="66" spans="1:53">
      <c r="A82" s="11">
        <v>7</v>
      </c>
      <c r="B82" s="12" t="s">
        <v>212</v>
      </c>
      <c r="C82" s="13" t="s">
        <v>213</v>
      </c>
      <c r="D82" s="8"/>
      <c r="E82" s="8"/>
      <c r="F82" s="14"/>
      <c r="G82" s="14"/>
      <c r="H82" s="10"/>
      <c r="I82" s="23">
        <f t="shared" si="5"/>
        <v>0</v>
      </c>
      <c r="J82" s="23" t="s">
        <v>62</v>
      </c>
      <c r="K82" s="23">
        <f t="shared" si="6"/>
        <v>14</v>
      </c>
      <c r="L82" s="22">
        <v>3</v>
      </c>
      <c r="M82" s="22">
        <v>1</v>
      </c>
      <c r="N82" s="22">
        <v>1</v>
      </c>
      <c r="O82" s="22">
        <v>2</v>
      </c>
      <c r="P82" s="22">
        <v>1</v>
      </c>
      <c r="Q82" s="22">
        <v>1</v>
      </c>
      <c r="R82" s="22">
        <v>1</v>
      </c>
      <c r="S82" s="22">
        <v>1</v>
      </c>
      <c r="T82" s="22">
        <v>1</v>
      </c>
      <c r="U82" s="22"/>
      <c r="V82" s="22"/>
      <c r="W82" s="22"/>
      <c r="X82" s="22"/>
      <c r="Y82" s="22">
        <v>2</v>
      </c>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row>
    <row r="83" ht="66" spans="1:53">
      <c r="A83" s="11">
        <v>8</v>
      </c>
      <c r="B83" s="12" t="s">
        <v>177</v>
      </c>
      <c r="C83" s="13" t="s">
        <v>214</v>
      </c>
      <c r="D83" s="8"/>
      <c r="E83" s="8"/>
      <c r="F83" s="14"/>
      <c r="G83" s="14"/>
      <c r="H83" s="10"/>
      <c r="I83" s="23">
        <f t="shared" si="5"/>
        <v>0</v>
      </c>
      <c r="J83" s="23" t="s">
        <v>62</v>
      </c>
      <c r="K83" s="23">
        <f t="shared" si="6"/>
        <v>14</v>
      </c>
      <c r="L83" s="22">
        <v>3</v>
      </c>
      <c r="M83" s="22">
        <v>1</v>
      </c>
      <c r="N83" s="22">
        <v>1</v>
      </c>
      <c r="O83" s="22">
        <v>2</v>
      </c>
      <c r="P83" s="22">
        <v>1</v>
      </c>
      <c r="Q83" s="22">
        <v>1</v>
      </c>
      <c r="R83" s="22">
        <v>1</v>
      </c>
      <c r="S83" s="22">
        <v>1</v>
      </c>
      <c r="T83" s="22">
        <v>1</v>
      </c>
      <c r="U83" s="22"/>
      <c r="V83" s="22"/>
      <c r="W83" s="22"/>
      <c r="X83" s="22"/>
      <c r="Y83" s="22">
        <v>2</v>
      </c>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row>
    <row r="84" ht="49.5" spans="1:53">
      <c r="A84" s="11">
        <v>9</v>
      </c>
      <c r="B84" s="12" t="s">
        <v>215</v>
      </c>
      <c r="C84" s="13" t="s">
        <v>216</v>
      </c>
      <c r="D84" s="8"/>
      <c r="E84" s="8"/>
      <c r="F84" s="14"/>
      <c r="G84" s="14"/>
      <c r="H84" s="10"/>
      <c r="I84" s="23">
        <f t="shared" si="5"/>
        <v>0</v>
      </c>
      <c r="J84" s="23" t="s">
        <v>67</v>
      </c>
      <c r="K84" s="23">
        <f t="shared" si="6"/>
        <v>14</v>
      </c>
      <c r="L84" s="22">
        <v>3</v>
      </c>
      <c r="M84" s="22">
        <v>1</v>
      </c>
      <c r="N84" s="22">
        <v>1</v>
      </c>
      <c r="O84" s="22">
        <v>2</v>
      </c>
      <c r="P84" s="22">
        <v>1</v>
      </c>
      <c r="Q84" s="22">
        <v>1</v>
      </c>
      <c r="R84" s="22">
        <v>1</v>
      </c>
      <c r="S84" s="22">
        <v>1</v>
      </c>
      <c r="T84" s="22">
        <v>1</v>
      </c>
      <c r="U84" s="22"/>
      <c r="V84" s="22"/>
      <c r="W84" s="22"/>
      <c r="X84" s="22"/>
      <c r="Y84" s="22">
        <v>2</v>
      </c>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row>
    <row r="85" ht="66" spans="1:53">
      <c r="A85" s="11">
        <v>10</v>
      </c>
      <c r="B85" s="12" t="s">
        <v>217</v>
      </c>
      <c r="C85" s="13" t="s">
        <v>218</v>
      </c>
      <c r="D85" s="8"/>
      <c r="E85" s="8"/>
      <c r="F85" s="14"/>
      <c r="G85" s="14"/>
      <c r="H85" s="10"/>
      <c r="I85" s="23">
        <f t="shared" si="5"/>
        <v>0</v>
      </c>
      <c r="J85" s="23" t="s">
        <v>62</v>
      </c>
      <c r="K85" s="23">
        <f t="shared" si="6"/>
        <v>1</v>
      </c>
      <c r="L85" s="22"/>
      <c r="M85" s="22"/>
      <c r="N85" s="22"/>
      <c r="O85" s="22">
        <v>1</v>
      </c>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row>
    <row r="86" ht="66" spans="1:53">
      <c r="A86" s="11">
        <v>11</v>
      </c>
      <c r="B86" s="12" t="s">
        <v>219</v>
      </c>
      <c r="C86" s="18" t="s">
        <v>220</v>
      </c>
      <c r="D86" s="17"/>
      <c r="E86" s="17"/>
      <c r="F86" s="14"/>
      <c r="G86" s="14"/>
      <c r="H86" s="10"/>
      <c r="I86" s="23">
        <f t="shared" si="5"/>
        <v>0</v>
      </c>
      <c r="J86" s="23" t="s">
        <v>62</v>
      </c>
      <c r="K86" s="23">
        <f t="shared" si="6"/>
        <v>1</v>
      </c>
      <c r="L86" s="22"/>
      <c r="M86" s="22"/>
      <c r="N86" s="22"/>
      <c r="O86" s="22"/>
      <c r="P86" s="22"/>
      <c r="Q86" s="22"/>
      <c r="R86" s="22"/>
      <c r="S86" s="22"/>
      <c r="T86" s="22"/>
      <c r="U86" s="22">
        <v>1</v>
      </c>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row>
    <row r="87" ht="198" spans="1:53">
      <c r="A87" s="11">
        <v>12</v>
      </c>
      <c r="B87" s="12" t="s">
        <v>199</v>
      </c>
      <c r="C87" s="13" t="s">
        <v>221</v>
      </c>
      <c r="D87" s="17"/>
      <c r="E87" s="17"/>
      <c r="F87" s="14"/>
      <c r="G87" s="14"/>
      <c r="H87" s="10"/>
      <c r="I87" s="23">
        <f t="shared" si="5"/>
        <v>0</v>
      </c>
      <c r="J87" s="23" t="s">
        <v>67</v>
      </c>
      <c r="K87" s="23">
        <f t="shared" si="6"/>
        <v>1</v>
      </c>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v>1</v>
      </c>
      <c r="AO87" s="22"/>
      <c r="AP87" s="22"/>
      <c r="AQ87" s="22"/>
      <c r="AR87" s="22"/>
      <c r="AS87" s="22"/>
      <c r="AT87" s="22"/>
      <c r="AU87" s="22"/>
      <c r="AV87" s="22"/>
      <c r="AW87" s="22"/>
      <c r="AX87" s="22"/>
      <c r="AY87" s="22"/>
      <c r="AZ87" s="22"/>
      <c r="BA87" s="22"/>
    </row>
    <row r="88" ht="66" spans="1:53">
      <c r="A88" s="11">
        <v>13</v>
      </c>
      <c r="B88" s="12" t="s">
        <v>222</v>
      </c>
      <c r="C88" s="13" t="s">
        <v>223</v>
      </c>
      <c r="D88" s="17"/>
      <c r="E88" s="17"/>
      <c r="F88" s="14"/>
      <c r="G88" s="14"/>
      <c r="H88" s="10"/>
      <c r="I88" s="23">
        <f t="shared" si="5"/>
        <v>0</v>
      </c>
      <c r="J88" s="23" t="s">
        <v>62</v>
      </c>
      <c r="K88" s="23">
        <f t="shared" si="6"/>
        <v>1</v>
      </c>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v>1</v>
      </c>
      <c r="AO88" s="22"/>
      <c r="AP88" s="22"/>
      <c r="AQ88" s="22"/>
      <c r="AR88" s="22"/>
      <c r="AS88" s="22"/>
      <c r="AT88" s="22"/>
      <c r="AU88" s="22"/>
      <c r="AV88" s="22"/>
      <c r="AW88" s="22"/>
      <c r="AX88" s="22"/>
      <c r="AY88" s="22"/>
      <c r="AZ88" s="22"/>
      <c r="BA88" s="22"/>
    </row>
    <row r="89" ht="409.5" spans="1:53">
      <c r="A89" s="11">
        <v>14</v>
      </c>
      <c r="B89" s="12" t="s">
        <v>224</v>
      </c>
      <c r="C89" s="13" t="s">
        <v>225</v>
      </c>
      <c r="D89" s="17"/>
      <c r="E89" s="17"/>
      <c r="F89" s="14"/>
      <c r="G89" s="14"/>
      <c r="H89" s="10"/>
      <c r="I89" s="23">
        <f t="shared" si="5"/>
        <v>0</v>
      </c>
      <c r="J89" s="23" t="s">
        <v>67</v>
      </c>
      <c r="K89" s="23">
        <f t="shared" si="6"/>
        <v>1</v>
      </c>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v>1</v>
      </c>
      <c r="AO89" s="22"/>
      <c r="AP89" s="22"/>
      <c r="AQ89" s="22"/>
      <c r="AR89" s="22"/>
      <c r="AS89" s="22"/>
      <c r="AT89" s="22"/>
      <c r="AU89" s="22"/>
      <c r="AV89" s="22"/>
      <c r="AW89" s="22"/>
      <c r="AX89" s="22"/>
      <c r="AY89" s="22"/>
      <c r="AZ89" s="22"/>
      <c r="BA89" s="22"/>
    </row>
    <row r="90" ht="231" spans="1:53">
      <c r="A90" s="11">
        <v>15</v>
      </c>
      <c r="B90" s="12" t="s">
        <v>226</v>
      </c>
      <c r="C90" s="13" t="s">
        <v>227</v>
      </c>
      <c r="D90" s="17"/>
      <c r="E90" s="17"/>
      <c r="F90" s="14"/>
      <c r="G90" s="14"/>
      <c r="H90" s="10"/>
      <c r="I90" s="23">
        <f t="shared" si="5"/>
        <v>0</v>
      </c>
      <c r="J90" s="23" t="s">
        <v>67</v>
      </c>
      <c r="K90" s="23">
        <f t="shared" si="6"/>
        <v>1</v>
      </c>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v>1</v>
      </c>
      <c r="AO90" s="22"/>
      <c r="AP90" s="22"/>
      <c r="AQ90" s="22"/>
      <c r="AR90" s="22"/>
      <c r="AS90" s="22"/>
      <c r="AT90" s="22"/>
      <c r="AU90" s="22"/>
      <c r="AV90" s="22"/>
      <c r="AW90" s="22"/>
      <c r="AX90" s="22"/>
      <c r="AY90" s="22"/>
      <c r="AZ90" s="22"/>
      <c r="BA90" s="22"/>
    </row>
    <row r="91" ht="16.5" spans="1:53">
      <c r="A91" s="3" t="s">
        <v>228</v>
      </c>
      <c r="B91" s="6" t="s">
        <v>229</v>
      </c>
      <c r="C91" s="13"/>
      <c r="D91" s="8"/>
      <c r="E91" s="8"/>
      <c r="F91" s="14"/>
      <c r="G91" s="14"/>
      <c r="H91" s="10"/>
      <c r="I91" s="23"/>
      <c r="J91" s="23"/>
      <c r="K91" s="23" t="s">
        <v>56</v>
      </c>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row>
    <row r="92" ht="82.5" spans="1:53">
      <c r="A92" s="11">
        <v>1</v>
      </c>
      <c r="B92" s="12" t="s">
        <v>230</v>
      </c>
      <c r="C92" s="13" t="s">
        <v>231</v>
      </c>
      <c r="D92" s="8"/>
      <c r="E92" s="8"/>
      <c r="F92" s="14"/>
      <c r="G92" s="14"/>
      <c r="H92" s="10"/>
      <c r="I92" s="23">
        <f>H92*K92</f>
        <v>0</v>
      </c>
      <c r="J92" s="23" t="s">
        <v>62</v>
      </c>
      <c r="K92" s="23">
        <f>SUM(L92:BB92)</f>
        <v>156</v>
      </c>
      <c r="L92" s="22">
        <v>24</v>
      </c>
      <c r="M92" s="22">
        <v>8</v>
      </c>
      <c r="N92" s="22">
        <v>8</v>
      </c>
      <c r="O92" s="22">
        <v>18</v>
      </c>
      <c r="P92" s="22">
        <v>8</v>
      </c>
      <c r="Q92" s="22">
        <v>8</v>
      </c>
      <c r="R92" s="22">
        <v>8</v>
      </c>
      <c r="S92" s="22">
        <v>8</v>
      </c>
      <c r="T92" s="22">
        <v>8</v>
      </c>
      <c r="U92" s="22">
        <v>11</v>
      </c>
      <c r="V92" s="22">
        <v>11</v>
      </c>
      <c r="W92" s="22">
        <v>9</v>
      </c>
      <c r="X92" s="22">
        <v>9</v>
      </c>
      <c r="Y92" s="22">
        <v>11</v>
      </c>
      <c r="Z92" s="22">
        <v>7</v>
      </c>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row>
    <row r="93" ht="313.5" spans="1:53">
      <c r="A93" s="11">
        <v>2</v>
      </c>
      <c r="B93" s="12" t="s">
        <v>232</v>
      </c>
      <c r="C93" s="28" t="s">
        <v>233</v>
      </c>
      <c r="D93" s="8"/>
      <c r="E93" s="8"/>
      <c r="F93" s="17"/>
      <c r="G93" s="17"/>
      <c r="H93" s="10"/>
      <c r="I93" s="23">
        <f>H93*K93</f>
        <v>0</v>
      </c>
      <c r="J93" s="23" t="s">
        <v>67</v>
      </c>
      <c r="K93" s="23">
        <f>SUM(L93:BB93)</f>
        <v>15</v>
      </c>
      <c r="L93" s="22">
        <v>1</v>
      </c>
      <c r="M93" s="22">
        <v>1</v>
      </c>
      <c r="N93" s="22">
        <v>1</v>
      </c>
      <c r="O93" s="22">
        <v>1</v>
      </c>
      <c r="P93" s="22">
        <v>1</v>
      </c>
      <c r="Q93" s="22">
        <v>1</v>
      </c>
      <c r="R93" s="22">
        <v>1</v>
      </c>
      <c r="S93" s="22">
        <v>1</v>
      </c>
      <c r="T93" s="22">
        <v>1</v>
      </c>
      <c r="U93" s="22">
        <v>1</v>
      </c>
      <c r="V93" s="22">
        <v>1</v>
      </c>
      <c r="W93" s="22">
        <v>1</v>
      </c>
      <c r="X93" s="22">
        <v>1</v>
      </c>
      <c r="Y93" s="22">
        <v>1</v>
      </c>
      <c r="Z93" s="22"/>
      <c r="AA93" s="22"/>
      <c r="AB93" s="22"/>
      <c r="AC93" s="22"/>
      <c r="AD93" s="22"/>
      <c r="AE93" s="22"/>
      <c r="AF93" s="22"/>
      <c r="AG93" s="22"/>
      <c r="AH93" s="22"/>
      <c r="AI93" s="22"/>
      <c r="AJ93" s="22"/>
      <c r="AK93" s="22"/>
      <c r="AL93" s="22"/>
      <c r="AM93" s="22">
        <v>1</v>
      </c>
      <c r="AN93" s="22"/>
      <c r="AO93" s="22"/>
      <c r="AP93" s="22"/>
      <c r="AQ93" s="22"/>
      <c r="AR93" s="22"/>
      <c r="AS93" s="22"/>
      <c r="AT93" s="22"/>
      <c r="AU93" s="22"/>
      <c r="AV93" s="22"/>
      <c r="AW93" s="22"/>
      <c r="AX93" s="22"/>
      <c r="AY93" s="22"/>
      <c r="AZ93" s="22"/>
      <c r="BA93" s="22"/>
    </row>
    <row r="94" ht="115.5" spans="1:53">
      <c r="A94" s="11">
        <v>3</v>
      </c>
      <c r="B94" s="12" t="s">
        <v>234</v>
      </c>
      <c r="C94" s="13" t="s">
        <v>235</v>
      </c>
      <c r="D94" s="8"/>
      <c r="E94" s="8"/>
      <c r="F94" s="14"/>
      <c r="G94" s="14"/>
      <c r="H94" s="10"/>
      <c r="I94" s="23">
        <f>H94*K94</f>
        <v>0</v>
      </c>
      <c r="J94" s="23" t="s">
        <v>62</v>
      </c>
      <c r="K94" s="23">
        <f>SUM(L94:BB94)</f>
        <v>22</v>
      </c>
      <c r="L94" s="22"/>
      <c r="M94" s="22"/>
      <c r="N94" s="22"/>
      <c r="O94" s="22"/>
      <c r="P94" s="22"/>
      <c r="Q94" s="22"/>
      <c r="R94" s="22"/>
      <c r="S94" s="22"/>
      <c r="T94" s="22"/>
      <c r="U94" s="22"/>
      <c r="V94" s="22"/>
      <c r="W94" s="22"/>
      <c r="X94" s="22"/>
      <c r="Y94" s="22"/>
      <c r="Z94" s="22"/>
      <c r="AA94" s="22">
        <v>13</v>
      </c>
      <c r="AB94" s="22"/>
      <c r="AC94" s="22"/>
      <c r="AD94" s="22"/>
      <c r="AE94" s="22"/>
      <c r="AF94" s="22"/>
      <c r="AG94" s="22"/>
      <c r="AH94" s="22"/>
      <c r="AI94" s="22"/>
      <c r="AJ94" s="22"/>
      <c r="AK94" s="22"/>
      <c r="AL94" s="22"/>
      <c r="AM94" s="22">
        <v>9</v>
      </c>
      <c r="AN94" s="22"/>
      <c r="AO94" s="22"/>
      <c r="AP94" s="22"/>
      <c r="AQ94" s="22"/>
      <c r="AR94" s="22"/>
      <c r="AS94" s="22"/>
      <c r="AT94" s="22"/>
      <c r="AU94" s="22"/>
      <c r="AV94" s="22"/>
      <c r="AW94" s="22"/>
      <c r="AX94" s="22"/>
      <c r="AY94" s="22"/>
      <c r="AZ94" s="22"/>
      <c r="BA94" s="22"/>
    </row>
    <row r="95" ht="16.5" spans="1:53">
      <c r="A95" s="3" t="s">
        <v>236</v>
      </c>
      <c r="B95" s="6" t="s">
        <v>237</v>
      </c>
      <c r="C95" s="13"/>
      <c r="D95" s="8"/>
      <c r="E95" s="8"/>
      <c r="F95" s="14"/>
      <c r="G95" s="14"/>
      <c r="H95" s="10"/>
      <c r="I95" s="23"/>
      <c r="J95" s="23"/>
      <c r="K95" s="23" t="s">
        <v>56</v>
      </c>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row>
    <row r="96" ht="49.5" spans="1:53">
      <c r="A96" s="11">
        <v>1</v>
      </c>
      <c r="B96" s="12" t="s">
        <v>238</v>
      </c>
      <c r="C96" s="13" t="s">
        <v>239</v>
      </c>
      <c r="D96" s="8"/>
      <c r="E96" s="8"/>
      <c r="F96" s="14"/>
      <c r="G96" s="14"/>
      <c r="H96" s="10"/>
      <c r="I96" s="23">
        <f>H96*K96</f>
        <v>0</v>
      </c>
      <c r="J96" s="23" t="s">
        <v>67</v>
      </c>
      <c r="K96" s="23">
        <f>SUM(L96:BB96)</f>
        <v>38</v>
      </c>
      <c r="L96" s="22">
        <v>3</v>
      </c>
      <c r="M96" s="22">
        <v>1</v>
      </c>
      <c r="N96" s="22">
        <v>1</v>
      </c>
      <c r="O96" s="22">
        <v>3</v>
      </c>
      <c r="P96" s="22">
        <v>1</v>
      </c>
      <c r="Q96" s="22">
        <v>1</v>
      </c>
      <c r="R96" s="22">
        <v>1</v>
      </c>
      <c r="S96" s="22">
        <v>1</v>
      </c>
      <c r="T96" s="22">
        <v>1</v>
      </c>
      <c r="U96" s="22"/>
      <c r="V96" s="22">
        <v>1</v>
      </c>
      <c r="W96" s="22">
        <v>2</v>
      </c>
      <c r="X96" s="22">
        <v>2</v>
      </c>
      <c r="Y96" s="22">
        <v>2</v>
      </c>
      <c r="Z96" s="22"/>
      <c r="AA96" s="22"/>
      <c r="AB96" s="22">
        <v>2</v>
      </c>
      <c r="AC96" s="22">
        <v>2</v>
      </c>
      <c r="AD96" s="22">
        <v>2</v>
      </c>
      <c r="AE96" s="22">
        <v>1</v>
      </c>
      <c r="AF96" s="22">
        <v>1</v>
      </c>
      <c r="AG96" s="22">
        <v>2</v>
      </c>
      <c r="AH96" s="22">
        <v>2</v>
      </c>
      <c r="AI96" s="22">
        <f>VLOOKUP(B96,'[1]8F示教室'!$B:$F,5,0)</f>
        <v>1</v>
      </c>
      <c r="AJ96" s="22">
        <v>1</v>
      </c>
      <c r="AK96" s="22">
        <v>1</v>
      </c>
      <c r="AL96" s="22">
        <v>1</v>
      </c>
      <c r="AM96" s="22">
        <v>2</v>
      </c>
      <c r="AN96" s="22"/>
      <c r="AO96" s="22"/>
      <c r="AP96" s="22"/>
      <c r="AQ96" s="22"/>
      <c r="AR96" s="22"/>
      <c r="AS96" s="22"/>
      <c r="AT96" s="22"/>
      <c r="AU96" s="22"/>
      <c r="AV96" s="22"/>
      <c r="AW96" s="22"/>
      <c r="AX96" s="22"/>
      <c r="AY96" s="22"/>
      <c r="AZ96" s="22"/>
      <c r="BA96" s="22"/>
    </row>
    <row r="97" ht="49.5" spans="1:53">
      <c r="A97" s="11">
        <v>2</v>
      </c>
      <c r="B97" s="12" t="s">
        <v>240</v>
      </c>
      <c r="C97" s="29" t="s">
        <v>241</v>
      </c>
      <c r="D97" s="30"/>
      <c r="E97" s="31"/>
      <c r="F97" s="30"/>
      <c r="G97" s="30"/>
      <c r="H97" s="10"/>
      <c r="I97" s="23">
        <f>H97*K97</f>
        <v>0</v>
      </c>
      <c r="J97" s="23" t="s">
        <v>67</v>
      </c>
      <c r="K97" s="23">
        <f>SUM(L97:BB97)</f>
        <v>38</v>
      </c>
      <c r="L97" s="22">
        <v>3</v>
      </c>
      <c r="M97" s="22">
        <v>1</v>
      </c>
      <c r="N97" s="22">
        <v>1</v>
      </c>
      <c r="O97" s="22">
        <v>3</v>
      </c>
      <c r="P97" s="22">
        <v>1</v>
      </c>
      <c r="Q97" s="22">
        <v>1</v>
      </c>
      <c r="R97" s="22">
        <v>1</v>
      </c>
      <c r="S97" s="22">
        <v>1</v>
      </c>
      <c r="T97" s="22">
        <v>1</v>
      </c>
      <c r="U97" s="22"/>
      <c r="V97" s="22">
        <v>1</v>
      </c>
      <c r="W97" s="22">
        <v>2</v>
      </c>
      <c r="X97" s="22">
        <v>2</v>
      </c>
      <c r="Y97" s="22">
        <v>2</v>
      </c>
      <c r="Z97" s="22"/>
      <c r="AA97" s="22"/>
      <c r="AB97" s="22">
        <v>2</v>
      </c>
      <c r="AC97" s="22">
        <v>2</v>
      </c>
      <c r="AD97" s="22">
        <v>2</v>
      </c>
      <c r="AE97" s="22">
        <v>1</v>
      </c>
      <c r="AF97" s="22">
        <v>1</v>
      </c>
      <c r="AG97" s="22">
        <v>2</v>
      </c>
      <c r="AH97" s="22">
        <v>2</v>
      </c>
      <c r="AI97" s="22">
        <f>VLOOKUP(B97,'[1]8F示教室'!$B:$F,5,0)</f>
        <v>1</v>
      </c>
      <c r="AJ97" s="22">
        <v>1</v>
      </c>
      <c r="AK97" s="22">
        <v>1</v>
      </c>
      <c r="AL97" s="22">
        <v>1</v>
      </c>
      <c r="AM97" s="22">
        <v>2</v>
      </c>
      <c r="AN97" s="22"/>
      <c r="AO97" s="22"/>
      <c r="AP97" s="22"/>
      <c r="AQ97" s="22"/>
      <c r="AR97" s="22"/>
      <c r="AS97" s="22"/>
      <c r="AT97" s="22"/>
      <c r="AU97" s="22"/>
      <c r="AV97" s="22"/>
      <c r="AW97" s="22"/>
      <c r="AX97" s="22"/>
      <c r="AY97" s="22"/>
      <c r="AZ97" s="22"/>
      <c r="BA97" s="22"/>
    </row>
    <row r="98" ht="16.5" spans="1:53">
      <c r="A98" s="3" t="s">
        <v>242</v>
      </c>
      <c r="B98" s="6" t="s">
        <v>243</v>
      </c>
      <c r="C98" s="13"/>
      <c r="D98" s="8"/>
      <c r="E98" s="8"/>
      <c r="F98" s="14"/>
      <c r="G98" s="14"/>
      <c r="H98" s="10"/>
      <c r="I98" s="23"/>
      <c r="J98" s="23"/>
      <c r="K98" s="23" t="s">
        <v>56</v>
      </c>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row>
    <row r="99" ht="66" spans="1:53">
      <c r="A99" s="11">
        <v>1</v>
      </c>
      <c r="B99" s="12" t="s">
        <v>244</v>
      </c>
      <c r="C99" s="13" t="s">
        <v>245</v>
      </c>
      <c r="D99" s="8"/>
      <c r="E99" s="8"/>
      <c r="F99" s="14"/>
      <c r="G99" s="14"/>
      <c r="H99" s="10"/>
      <c r="I99" s="23">
        <f>H99*K99</f>
        <v>0</v>
      </c>
      <c r="J99" s="23" t="s">
        <v>62</v>
      </c>
      <c r="K99" s="23">
        <f>SUM(L99:BB99)</f>
        <v>22</v>
      </c>
      <c r="L99" s="22">
        <v>2</v>
      </c>
      <c r="M99" s="22">
        <v>1</v>
      </c>
      <c r="N99" s="22">
        <v>1</v>
      </c>
      <c r="O99" s="22">
        <v>1</v>
      </c>
      <c r="P99" s="22">
        <v>1</v>
      </c>
      <c r="Q99" s="22">
        <v>1</v>
      </c>
      <c r="R99" s="22">
        <v>1</v>
      </c>
      <c r="S99" s="22">
        <v>1</v>
      </c>
      <c r="T99" s="22">
        <v>1</v>
      </c>
      <c r="U99" s="22">
        <v>1</v>
      </c>
      <c r="V99" s="22">
        <v>1</v>
      </c>
      <c r="W99" s="22">
        <v>2</v>
      </c>
      <c r="X99" s="22">
        <v>2</v>
      </c>
      <c r="Y99" s="22">
        <v>1</v>
      </c>
      <c r="Z99" s="22"/>
      <c r="AA99" s="22">
        <v>3</v>
      </c>
      <c r="AB99" s="22"/>
      <c r="AC99" s="22"/>
      <c r="AD99" s="22"/>
      <c r="AE99" s="22"/>
      <c r="AF99" s="22"/>
      <c r="AG99" s="22"/>
      <c r="AH99" s="22"/>
      <c r="AI99" s="22"/>
      <c r="AJ99" s="22"/>
      <c r="AK99" s="22"/>
      <c r="AL99" s="22"/>
      <c r="AM99" s="22">
        <v>2</v>
      </c>
      <c r="AN99" s="22"/>
      <c r="AO99" s="22"/>
      <c r="AP99" s="22"/>
      <c r="AQ99" s="22"/>
      <c r="AR99" s="22"/>
      <c r="AS99" s="22"/>
      <c r="AT99" s="22"/>
      <c r="AU99" s="22"/>
      <c r="AV99" s="22"/>
      <c r="AW99" s="22"/>
      <c r="AX99" s="22"/>
      <c r="AY99" s="22"/>
      <c r="AZ99" s="22"/>
      <c r="BA99" s="22"/>
    </row>
    <row r="100" ht="82.5" spans="1:53">
      <c r="A100" s="11">
        <v>2</v>
      </c>
      <c r="B100" s="12" t="s">
        <v>246</v>
      </c>
      <c r="C100" s="13" t="s">
        <v>247</v>
      </c>
      <c r="D100" s="8"/>
      <c r="E100" s="8"/>
      <c r="F100" s="14"/>
      <c r="G100" s="14"/>
      <c r="H100" s="10"/>
      <c r="I100" s="23">
        <f>H100*K100</f>
        <v>0</v>
      </c>
      <c r="J100" s="23" t="s">
        <v>62</v>
      </c>
      <c r="K100" s="23">
        <f>SUM(L100:BB100)</f>
        <v>24</v>
      </c>
      <c r="L100" s="22">
        <v>3</v>
      </c>
      <c r="M100" s="22">
        <v>1</v>
      </c>
      <c r="N100" s="22">
        <v>1</v>
      </c>
      <c r="O100" s="22">
        <v>3</v>
      </c>
      <c r="P100" s="22">
        <v>1</v>
      </c>
      <c r="Q100" s="22">
        <v>1</v>
      </c>
      <c r="R100" s="22">
        <v>1</v>
      </c>
      <c r="S100" s="22">
        <v>1</v>
      </c>
      <c r="T100" s="22">
        <v>1</v>
      </c>
      <c r="U100" s="22">
        <v>1</v>
      </c>
      <c r="V100" s="22">
        <v>1</v>
      </c>
      <c r="W100" s="22">
        <v>1</v>
      </c>
      <c r="X100" s="22">
        <v>1</v>
      </c>
      <c r="Y100" s="22">
        <v>2</v>
      </c>
      <c r="Z100" s="22"/>
      <c r="AA100" s="22">
        <v>2</v>
      </c>
      <c r="AB100" s="22"/>
      <c r="AC100" s="22"/>
      <c r="AD100" s="22"/>
      <c r="AE100" s="22"/>
      <c r="AF100" s="22"/>
      <c r="AG100" s="22"/>
      <c r="AH100" s="22"/>
      <c r="AI100" s="22"/>
      <c r="AJ100" s="22"/>
      <c r="AK100" s="22"/>
      <c r="AL100" s="22"/>
      <c r="AM100" s="22">
        <v>3</v>
      </c>
      <c r="AN100" s="22"/>
      <c r="AO100" s="22"/>
      <c r="AP100" s="22"/>
      <c r="AQ100" s="22"/>
      <c r="AR100" s="22"/>
      <c r="AS100" s="22"/>
      <c r="AT100" s="22"/>
      <c r="AU100" s="22"/>
      <c r="AV100" s="22"/>
      <c r="AW100" s="22"/>
      <c r="AX100" s="22"/>
      <c r="AY100" s="22"/>
      <c r="AZ100" s="22"/>
      <c r="BA100" s="22"/>
    </row>
    <row r="101" ht="16.5" spans="1:53">
      <c r="A101" s="11">
        <v>3</v>
      </c>
      <c r="B101" s="12" t="s">
        <v>248</v>
      </c>
      <c r="C101" s="13" t="s">
        <v>248</v>
      </c>
      <c r="D101" s="8"/>
      <c r="E101" s="14"/>
      <c r="F101" s="14"/>
      <c r="G101" s="14"/>
      <c r="H101" s="10"/>
      <c r="I101" s="23">
        <f>H101*K101</f>
        <v>0</v>
      </c>
      <c r="J101" s="23" t="s">
        <v>62</v>
      </c>
      <c r="K101" s="23">
        <f>SUM(L101:BB101)</f>
        <v>17</v>
      </c>
      <c r="L101" s="22">
        <v>1</v>
      </c>
      <c r="M101" s="22">
        <v>1</v>
      </c>
      <c r="N101" s="22">
        <v>1</v>
      </c>
      <c r="O101" s="22">
        <v>1</v>
      </c>
      <c r="P101" s="22">
        <v>1</v>
      </c>
      <c r="Q101" s="22">
        <v>1</v>
      </c>
      <c r="R101" s="22">
        <v>1</v>
      </c>
      <c r="S101" s="22">
        <v>1</v>
      </c>
      <c r="T101" s="22">
        <v>1</v>
      </c>
      <c r="U101" s="22">
        <v>1</v>
      </c>
      <c r="V101" s="22">
        <v>1</v>
      </c>
      <c r="W101" s="22">
        <v>1</v>
      </c>
      <c r="X101" s="22">
        <v>1</v>
      </c>
      <c r="Y101" s="22">
        <v>1</v>
      </c>
      <c r="Z101" s="22"/>
      <c r="AA101" s="22">
        <v>2</v>
      </c>
      <c r="AB101" s="22"/>
      <c r="AC101" s="22"/>
      <c r="AD101" s="22"/>
      <c r="AE101" s="22"/>
      <c r="AF101" s="22"/>
      <c r="AG101" s="22"/>
      <c r="AH101" s="22"/>
      <c r="AI101" s="22"/>
      <c r="AJ101" s="22"/>
      <c r="AK101" s="22"/>
      <c r="AL101" s="22"/>
      <c r="AM101" s="22">
        <v>1</v>
      </c>
      <c r="AN101" s="22"/>
      <c r="AO101" s="22"/>
      <c r="AP101" s="22"/>
      <c r="AQ101" s="22"/>
      <c r="AR101" s="22"/>
      <c r="AS101" s="22"/>
      <c r="AT101" s="22"/>
      <c r="AU101" s="22"/>
      <c r="AV101" s="22"/>
      <c r="AW101" s="22"/>
      <c r="AX101" s="22"/>
      <c r="AY101" s="22"/>
      <c r="AZ101" s="22"/>
      <c r="BA101" s="22"/>
    </row>
    <row r="102" ht="16.5" spans="1:53">
      <c r="A102" s="11">
        <v>4</v>
      </c>
      <c r="B102" s="12" t="s">
        <v>249</v>
      </c>
      <c r="C102" s="12" t="s">
        <v>249</v>
      </c>
      <c r="D102" s="8"/>
      <c r="E102" s="8"/>
      <c r="F102" s="8"/>
      <c r="G102" s="8"/>
      <c r="H102" s="10"/>
      <c r="I102" s="23">
        <f>H102*K102</f>
        <v>0</v>
      </c>
      <c r="J102" s="23" t="s">
        <v>191</v>
      </c>
      <c r="K102" s="23">
        <f>SUM(L102:BB102)</f>
        <v>28</v>
      </c>
      <c r="L102" s="22">
        <v>1</v>
      </c>
      <c r="M102" s="22">
        <v>1</v>
      </c>
      <c r="N102" s="22">
        <v>1</v>
      </c>
      <c r="O102" s="22">
        <v>1</v>
      </c>
      <c r="P102" s="22">
        <v>1</v>
      </c>
      <c r="Q102" s="22">
        <v>1</v>
      </c>
      <c r="R102" s="22">
        <v>1</v>
      </c>
      <c r="S102" s="22">
        <v>1</v>
      </c>
      <c r="T102" s="22">
        <v>1</v>
      </c>
      <c r="U102" s="22">
        <v>1</v>
      </c>
      <c r="V102" s="22">
        <v>1</v>
      </c>
      <c r="W102" s="22">
        <v>1</v>
      </c>
      <c r="X102" s="22">
        <v>1</v>
      </c>
      <c r="Y102" s="22">
        <v>1</v>
      </c>
      <c r="Z102" s="22">
        <v>1</v>
      </c>
      <c r="AA102" s="22">
        <v>1</v>
      </c>
      <c r="AB102" s="22">
        <v>1</v>
      </c>
      <c r="AC102" s="22">
        <v>1</v>
      </c>
      <c r="AD102" s="22">
        <v>1</v>
      </c>
      <c r="AE102" s="22">
        <v>1</v>
      </c>
      <c r="AF102" s="22">
        <v>1</v>
      </c>
      <c r="AG102" s="22">
        <v>1</v>
      </c>
      <c r="AH102" s="22">
        <v>1</v>
      </c>
      <c r="AI102" s="22">
        <f>VLOOKUP(B102,'[1]8F示教室'!$B:$F,5,0)</f>
        <v>1</v>
      </c>
      <c r="AJ102" s="22">
        <v>1</v>
      </c>
      <c r="AK102" s="22">
        <v>1</v>
      </c>
      <c r="AL102" s="22">
        <v>1</v>
      </c>
      <c r="AM102" s="22">
        <v>1</v>
      </c>
      <c r="AN102" s="22"/>
      <c r="AO102" s="22"/>
      <c r="AP102" s="22"/>
      <c r="AQ102" s="22"/>
      <c r="AR102" s="22"/>
      <c r="AS102" s="22"/>
      <c r="AT102" s="22"/>
      <c r="AU102" s="22"/>
      <c r="AV102" s="22"/>
      <c r="AW102" s="22"/>
      <c r="AX102" s="22"/>
      <c r="AY102" s="22"/>
      <c r="AZ102" s="22"/>
      <c r="BA102" s="22"/>
    </row>
    <row r="103" ht="16.5" spans="1:53">
      <c r="A103" s="11">
        <v>5</v>
      </c>
      <c r="B103" s="12" t="s">
        <v>250</v>
      </c>
      <c r="C103" s="12" t="s">
        <v>250</v>
      </c>
      <c r="D103" s="17"/>
      <c r="E103" s="8"/>
      <c r="F103" s="8"/>
      <c r="G103" s="8"/>
      <c r="H103" s="10"/>
      <c r="I103" s="23">
        <f>H103*K103</f>
        <v>0</v>
      </c>
      <c r="J103" s="23" t="s">
        <v>62</v>
      </c>
      <c r="K103" s="23">
        <f>SUM(L103:BB103)</f>
        <v>22</v>
      </c>
      <c r="L103" s="22"/>
      <c r="M103" s="22"/>
      <c r="N103" s="22"/>
      <c r="O103" s="22"/>
      <c r="P103" s="22"/>
      <c r="Q103" s="22"/>
      <c r="R103" s="22"/>
      <c r="S103" s="22"/>
      <c r="T103" s="22"/>
      <c r="U103" s="22"/>
      <c r="V103" s="22"/>
      <c r="W103" s="22">
        <v>2</v>
      </c>
      <c r="X103" s="22">
        <v>2</v>
      </c>
      <c r="Y103" s="22"/>
      <c r="Z103" s="22"/>
      <c r="AA103" s="22">
        <v>6</v>
      </c>
      <c r="AB103" s="22">
        <v>2</v>
      </c>
      <c r="AC103" s="22">
        <v>2</v>
      </c>
      <c r="AD103" s="22">
        <v>2</v>
      </c>
      <c r="AE103" s="22"/>
      <c r="AF103" s="22"/>
      <c r="AG103" s="22">
        <v>2</v>
      </c>
      <c r="AH103" s="22">
        <v>2</v>
      </c>
      <c r="AI103" s="22"/>
      <c r="AJ103" s="22"/>
      <c r="AK103" s="22"/>
      <c r="AL103" s="22"/>
      <c r="AM103" s="22">
        <v>2</v>
      </c>
      <c r="AN103" s="22"/>
      <c r="AO103" s="22"/>
      <c r="AP103" s="22"/>
      <c r="AQ103" s="22"/>
      <c r="AR103" s="22"/>
      <c r="AS103" s="22"/>
      <c r="AT103" s="22"/>
      <c r="AU103" s="22"/>
      <c r="AV103" s="22"/>
      <c r="AW103" s="22"/>
      <c r="AX103" s="22"/>
      <c r="AY103" s="22"/>
      <c r="AZ103" s="22"/>
      <c r="BA103" s="22"/>
    </row>
    <row r="104" ht="16.5" spans="1:53">
      <c r="A104" s="3" t="s">
        <v>251</v>
      </c>
      <c r="B104" s="6" t="s">
        <v>252</v>
      </c>
      <c r="C104" s="13"/>
      <c r="D104" s="8"/>
      <c r="E104" s="8"/>
      <c r="F104" s="14"/>
      <c r="G104" s="14"/>
      <c r="H104" s="10"/>
      <c r="I104" s="23"/>
      <c r="J104" s="23"/>
      <c r="K104" s="23" t="s">
        <v>56</v>
      </c>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row>
    <row r="105" ht="409.5" spans="1:53">
      <c r="A105" s="11">
        <v>1</v>
      </c>
      <c r="B105" s="12" t="s">
        <v>253</v>
      </c>
      <c r="C105" s="12" t="s">
        <v>254</v>
      </c>
      <c r="D105" s="8"/>
      <c r="E105" s="8"/>
      <c r="F105" s="8"/>
      <c r="G105" s="8"/>
      <c r="H105" s="10"/>
      <c r="I105" s="23">
        <f t="shared" ref="I105:I115" si="7">H105*K105</f>
        <v>0</v>
      </c>
      <c r="J105" s="23" t="s">
        <v>67</v>
      </c>
      <c r="K105" s="23">
        <f t="shared" ref="K105:K115" si="8">SUM(L105:BB105)</f>
        <v>1</v>
      </c>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v>1</v>
      </c>
      <c r="AO105" s="22"/>
      <c r="AP105" s="22"/>
      <c r="AQ105" s="22"/>
      <c r="AR105" s="22"/>
      <c r="AS105" s="22"/>
      <c r="AT105" s="22"/>
      <c r="AU105" s="22"/>
      <c r="AV105" s="22"/>
      <c r="AW105" s="22"/>
      <c r="AX105" s="22"/>
      <c r="AY105" s="22"/>
      <c r="AZ105" s="22"/>
      <c r="BA105" s="22"/>
    </row>
    <row r="106" ht="99" spans="1:53">
      <c r="A106" s="11">
        <v>2</v>
      </c>
      <c r="B106" s="12" t="s">
        <v>255</v>
      </c>
      <c r="C106" s="12" t="s">
        <v>256</v>
      </c>
      <c r="D106" s="17"/>
      <c r="E106" s="8"/>
      <c r="F106" s="8"/>
      <c r="G106" s="8"/>
      <c r="H106" s="10"/>
      <c r="I106" s="23">
        <f t="shared" si="7"/>
        <v>0</v>
      </c>
      <c r="J106" s="23" t="s">
        <v>62</v>
      </c>
      <c r="K106" s="23">
        <f t="shared" si="8"/>
        <v>1</v>
      </c>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v>1</v>
      </c>
      <c r="AO106" s="22"/>
      <c r="AP106" s="22"/>
      <c r="AQ106" s="22"/>
      <c r="AR106" s="22"/>
      <c r="AS106" s="22"/>
      <c r="AT106" s="22"/>
      <c r="AU106" s="22"/>
      <c r="AV106" s="22"/>
      <c r="AW106" s="22"/>
      <c r="AX106" s="22"/>
      <c r="AY106" s="22"/>
      <c r="AZ106" s="22"/>
      <c r="BA106" s="22"/>
    </row>
    <row r="107" ht="99" spans="1:53">
      <c r="A107" s="11">
        <v>3</v>
      </c>
      <c r="B107" s="12" t="s">
        <v>257</v>
      </c>
      <c r="C107" s="12" t="s">
        <v>258</v>
      </c>
      <c r="D107" s="8"/>
      <c r="E107" s="8"/>
      <c r="F107" s="8"/>
      <c r="G107" s="8"/>
      <c r="H107" s="10"/>
      <c r="I107" s="23">
        <f t="shared" si="7"/>
        <v>0</v>
      </c>
      <c r="J107" s="23" t="s">
        <v>67</v>
      </c>
      <c r="K107" s="23">
        <f t="shared" si="8"/>
        <v>1</v>
      </c>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v>1</v>
      </c>
      <c r="AO107" s="22"/>
      <c r="AP107" s="22"/>
      <c r="AQ107" s="22"/>
      <c r="AR107" s="22"/>
      <c r="AS107" s="22"/>
      <c r="AT107" s="22"/>
      <c r="AU107" s="22"/>
      <c r="AV107" s="22"/>
      <c r="AW107" s="22"/>
      <c r="AX107" s="22"/>
      <c r="AY107" s="22"/>
      <c r="AZ107" s="22"/>
      <c r="BA107" s="22"/>
    </row>
    <row r="108" ht="82.5" spans="1:53">
      <c r="A108" s="11">
        <v>4</v>
      </c>
      <c r="B108" s="12" t="s">
        <v>259</v>
      </c>
      <c r="C108" s="12" t="s">
        <v>260</v>
      </c>
      <c r="D108" s="17"/>
      <c r="E108" s="8"/>
      <c r="F108" s="8"/>
      <c r="G108" s="8"/>
      <c r="H108" s="10"/>
      <c r="I108" s="23">
        <f t="shared" si="7"/>
        <v>0</v>
      </c>
      <c r="J108" s="23" t="s">
        <v>67</v>
      </c>
      <c r="K108" s="23">
        <f t="shared" si="8"/>
        <v>1</v>
      </c>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v>1</v>
      </c>
      <c r="AO108" s="22"/>
      <c r="AP108" s="22"/>
      <c r="AQ108" s="22"/>
      <c r="AR108" s="22"/>
      <c r="AS108" s="22"/>
      <c r="AT108" s="22"/>
      <c r="AU108" s="22"/>
      <c r="AV108" s="22"/>
      <c r="AW108" s="22"/>
      <c r="AX108" s="22"/>
      <c r="AY108" s="22"/>
      <c r="AZ108" s="22"/>
      <c r="BA108" s="22"/>
    </row>
    <row r="109" ht="49.5" spans="1:53">
      <c r="A109" s="11">
        <v>5</v>
      </c>
      <c r="B109" s="12" t="s">
        <v>261</v>
      </c>
      <c r="C109" s="12" t="s">
        <v>262</v>
      </c>
      <c r="D109" s="8"/>
      <c r="E109" s="8"/>
      <c r="F109" s="8"/>
      <c r="G109" s="8"/>
      <c r="H109" s="10"/>
      <c r="I109" s="23">
        <f t="shared" si="7"/>
        <v>0</v>
      </c>
      <c r="J109" s="23" t="s">
        <v>67</v>
      </c>
      <c r="K109" s="23">
        <f t="shared" si="8"/>
        <v>1</v>
      </c>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v>1</v>
      </c>
      <c r="AO109" s="22"/>
      <c r="AP109" s="22"/>
      <c r="AQ109" s="22"/>
      <c r="AR109" s="22"/>
      <c r="AS109" s="22"/>
      <c r="AT109" s="22"/>
      <c r="AU109" s="22"/>
      <c r="AV109" s="22"/>
      <c r="AW109" s="22"/>
      <c r="AX109" s="22"/>
      <c r="AY109" s="22"/>
      <c r="AZ109" s="22"/>
      <c r="BA109" s="22"/>
    </row>
    <row r="110" ht="66" spans="1:53">
      <c r="A110" s="11">
        <v>6</v>
      </c>
      <c r="B110" s="12" t="s">
        <v>263</v>
      </c>
      <c r="C110" s="12" t="s">
        <v>264</v>
      </c>
      <c r="D110" s="17"/>
      <c r="E110" s="8"/>
      <c r="F110" s="8"/>
      <c r="G110" s="8"/>
      <c r="H110" s="10"/>
      <c r="I110" s="23">
        <f t="shared" si="7"/>
        <v>0</v>
      </c>
      <c r="J110" s="23" t="s">
        <v>67</v>
      </c>
      <c r="K110" s="23">
        <f t="shared" si="8"/>
        <v>1</v>
      </c>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v>1</v>
      </c>
      <c r="AO110" s="22"/>
      <c r="AP110" s="22"/>
      <c r="AQ110" s="22"/>
      <c r="AR110" s="22"/>
      <c r="AS110" s="22"/>
      <c r="AT110" s="22"/>
      <c r="AU110" s="22"/>
      <c r="AV110" s="22"/>
      <c r="AW110" s="22"/>
      <c r="AX110" s="22"/>
      <c r="AY110" s="22"/>
      <c r="AZ110" s="22"/>
      <c r="BA110" s="22"/>
    </row>
    <row r="111" ht="132" spans="1:53">
      <c r="A111" s="11">
        <v>7</v>
      </c>
      <c r="B111" s="12" t="s">
        <v>265</v>
      </c>
      <c r="C111" s="12" t="s">
        <v>266</v>
      </c>
      <c r="D111" s="8"/>
      <c r="E111" s="8"/>
      <c r="F111" s="8"/>
      <c r="G111" s="8"/>
      <c r="H111" s="10"/>
      <c r="I111" s="23">
        <f t="shared" si="7"/>
        <v>0</v>
      </c>
      <c r="J111" s="23" t="s">
        <v>67</v>
      </c>
      <c r="K111" s="23">
        <f t="shared" si="8"/>
        <v>1</v>
      </c>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v>1</v>
      </c>
      <c r="AO111" s="22"/>
      <c r="AP111" s="22"/>
      <c r="AQ111" s="22"/>
      <c r="AR111" s="22"/>
      <c r="AS111" s="22"/>
      <c r="AT111" s="22"/>
      <c r="AU111" s="22"/>
      <c r="AV111" s="22"/>
      <c r="AW111" s="22"/>
      <c r="AX111" s="22"/>
      <c r="AY111" s="22"/>
      <c r="AZ111" s="22"/>
      <c r="BA111" s="22"/>
    </row>
    <row r="112" ht="82.5" spans="1:53">
      <c r="A112" s="11">
        <v>8</v>
      </c>
      <c r="B112" s="12" t="s">
        <v>267</v>
      </c>
      <c r="C112" s="12" t="s">
        <v>268</v>
      </c>
      <c r="D112" s="8"/>
      <c r="E112" s="8"/>
      <c r="F112" s="8"/>
      <c r="G112" s="8"/>
      <c r="H112" s="10"/>
      <c r="I112" s="23">
        <f t="shared" si="7"/>
        <v>0</v>
      </c>
      <c r="J112" s="23" t="s">
        <v>67</v>
      </c>
      <c r="K112" s="23">
        <f t="shared" si="8"/>
        <v>1</v>
      </c>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v>1</v>
      </c>
      <c r="AO112" s="22"/>
      <c r="AP112" s="22"/>
      <c r="AQ112" s="22"/>
      <c r="AR112" s="22"/>
      <c r="AS112" s="22"/>
      <c r="AT112" s="22"/>
      <c r="AU112" s="22"/>
      <c r="AV112" s="22"/>
      <c r="AW112" s="22"/>
      <c r="AX112" s="22"/>
      <c r="AY112" s="22"/>
      <c r="AZ112" s="22"/>
      <c r="BA112" s="22"/>
    </row>
    <row r="113" ht="115.5" spans="1:53">
      <c r="A113" s="11">
        <v>9</v>
      </c>
      <c r="B113" s="12" t="s">
        <v>269</v>
      </c>
      <c r="C113" s="12" t="s">
        <v>270</v>
      </c>
      <c r="D113" s="17"/>
      <c r="E113" s="8"/>
      <c r="F113" s="8"/>
      <c r="G113" s="8"/>
      <c r="H113" s="10"/>
      <c r="I113" s="23">
        <f t="shared" si="7"/>
        <v>0</v>
      </c>
      <c r="J113" s="23" t="s">
        <v>67</v>
      </c>
      <c r="K113" s="23">
        <f t="shared" si="8"/>
        <v>1</v>
      </c>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v>1</v>
      </c>
      <c r="AO113" s="22"/>
      <c r="AP113" s="22"/>
      <c r="AQ113" s="22"/>
      <c r="AR113" s="22"/>
      <c r="AS113" s="22"/>
      <c r="AT113" s="22"/>
      <c r="AU113" s="22"/>
      <c r="AV113" s="22"/>
      <c r="AW113" s="22"/>
      <c r="AX113" s="22"/>
      <c r="AY113" s="22"/>
      <c r="AZ113" s="22"/>
      <c r="BA113" s="22"/>
    </row>
    <row r="114" ht="132" spans="1:53">
      <c r="A114" s="11">
        <v>10</v>
      </c>
      <c r="B114" s="12" t="s">
        <v>271</v>
      </c>
      <c r="C114" s="12" t="s">
        <v>272</v>
      </c>
      <c r="D114" s="8"/>
      <c r="E114" s="8"/>
      <c r="F114" s="8"/>
      <c r="G114" s="8"/>
      <c r="H114" s="10"/>
      <c r="I114" s="23">
        <f t="shared" si="7"/>
        <v>0</v>
      </c>
      <c r="J114" s="23" t="s">
        <v>67</v>
      </c>
      <c r="K114" s="23">
        <f t="shared" si="8"/>
        <v>1</v>
      </c>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v>1</v>
      </c>
      <c r="AO114" s="22"/>
      <c r="AP114" s="22"/>
      <c r="AQ114" s="22"/>
      <c r="AR114" s="22"/>
      <c r="AS114" s="22"/>
      <c r="AT114" s="22"/>
      <c r="AU114" s="22"/>
      <c r="AV114" s="22"/>
      <c r="AW114" s="22"/>
      <c r="AX114" s="22"/>
      <c r="AY114" s="22"/>
      <c r="AZ114" s="22"/>
      <c r="BA114" s="22"/>
    </row>
    <row r="115" ht="99" spans="1:53">
      <c r="A115" s="11">
        <v>11</v>
      </c>
      <c r="B115" s="12" t="s">
        <v>273</v>
      </c>
      <c r="C115" s="12" t="s">
        <v>274</v>
      </c>
      <c r="D115" s="17"/>
      <c r="E115" s="8"/>
      <c r="F115" s="8"/>
      <c r="G115" s="8"/>
      <c r="H115" s="10"/>
      <c r="I115" s="23">
        <f t="shared" si="7"/>
        <v>0</v>
      </c>
      <c r="J115" s="23" t="s">
        <v>67</v>
      </c>
      <c r="K115" s="23">
        <f t="shared" si="8"/>
        <v>1</v>
      </c>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v>1</v>
      </c>
      <c r="AO115" s="22"/>
      <c r="AP115" s="22"/>
      <c r="AQ115" s="22"/>
      <c r="AR115" s="22"/>
      <c r="AS115" s="22"/>
      <c r="AT115" s="22"/>
      <c r="AU115" s="22"/>
      <c r="AV115" s="22"/>
      <c r="AW115" s="22"/>
      <c r="AX115" s="22"/>
      <c r="AY115" s="22"/>
      <c r="AZ115" s="22"/>
      <c r="BA115" s="22"/>
    </row>
    <row r="116" ht="16.5" spans="1:53">
      <c r="A116" s="3" t="s">
        <v>275</v>
      </c>
      <c r="B116" s="6" t="s">
        <v>276</v>
      </c>
      <c r="C116" s="13"/>
      <c r="D116" s="8"/>
      <c r="E116" s="8"/>
      <c r="F116" s="14"/>
      <c r="G116" s="14"/>
      <c r="H116" s="10"/>
      <c r="I116" s="23"/>
      <c r="J116" s="23"/>
      <c r="K116" s="23" t="s">
        <v>56</v>
      </c>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row>
    <row r="117" ht="66" spans="1:53">
      <c r="A117" s="11">
        <v>1</v>
      </c>
      <c r="B117" s="12" t="s">
        <v>277</v>
      </c>
      <c r="C117" s="12" t="s">
        <v>278</v>
      </c>
      <c r="D117" s="8"/>
      <c r="E117" s="8"/>
      <c r="F117" s="8"/>
      <c r="G117" s="8"/>
      <c r="H117" s="10"/>
      <c r="I117" s="23">
        <f>H117*K117</f>
        <v>0</v>
      </c>
      <c r="J117" s="23" t="s">
        <v>62</v>
      </c>
      <c r="K117" s="23">
        <f>SUM(L117:BB117)</f>
        <v>20</v>
      </c>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v>20</v>
      </c>
      <c r="AO117" s="22"/>
      <c r="AP117" s="22"/>
      <c r="AQ117" s="22"/>
      <c r="AR117" s="22"/>
      <c r="AS117" s="22"/>
      <c r="AT117" s="22"/>
      <c r="AU117" s="22"/>
      <c r="AV117" s="22"/>
      <c r="AW117" s="22"/>
      <c r="AX117" s="22"/>
      <c r="AY117" s="22"/>
      <c r="AZ117" s="22"/>
      <c r="BA117" s="22"/>
    </row>
    <row r="118" ht="16.5" spans="1:53">
      <c r="A118" s="11">
        <v>2</v>
      </c>
      <c r="B118" s="12" t="s">
        <v>279</v>
      </c>
      <c r="C118" s="12" t="s">
        <v>280</v>
      </c>
      <c r="D118" s="17"/>
      <c r="E118" s="8"/>
      <c r="F118" s="8"/>
      <c r="G118" s="8"/>
      <c r="H118" s="10"/>
      <c r="I118" s="23">
        <f>H118*K118</f>
        <v>0</v>
      </c>
      <c r="J118" s="23" t="s">
        <v>62</v>
      </c>
      <c r="K118" s="23">
        <f>SUM(L118:BB118)</f>
        <v>1</v>
      </c>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v>1</v>
      </c>
      <c r="AO118" s="22"/>
      <c r="AP118" s="22"/>
      <c r="AQ118" s="22"/>
      <c r="AR118" s="22"/>
      <c r="AS118" s="22"/>
      <c r="AT118" s="22"/>
      <c r="AU118" s="22"/>
      <c r="AV118" s="22"/>
      <c r="AW118" s="22"/>
      <c r="AX118" s="22"/>
      <c r="AY118" s="22"/>
      <c r="AZ118" s="22"/>
      <c r="BA118" s="22"/>
    </row>
    <row r="119" ht="16.5" spans="1:53">
      <c r="A119" s="3" t="s">
        <v>281</v>
      </c>
      <c r="B119" s="6" t="s">
        <v>282</v>
      </c>
      <c r="C119" s="13"/>
      <c r="D119" s="8"/>
      <c r="E119" s="8"/>
      <c r="F119" s="14"/>
      <c r="G119" s="14"/>
      <c r="H119" s="10"/>
      <c r="I119" s="23"/>
      <c r="J119" s="23"/>
      <c r="K119" s="23" t="s">
        <v>56</v>
      </c>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row>
    <row r="120" ht="379.5" spans="1:53">
      <c r="A120" s="11">
        <v>1</v>
      </c>
      <c r="B120" s="12" t="s">
        <v>283</v>
      </c>
      <c r="C120" s="12" t="s">
        <v>284</v>
      </c>
      <c r="D120" s="8"/>
      <c r="E120" s="8"/>
      <c r="F120" s="8"/>
      <c r="G120" s="8"/>
      <c r="H120" s="10"/>
      <c r="I120" s="23">
        <f>H120*K120</f>
        <v>0</v>
      </c>
      <c r="J120" s="23" t="s">
        <v>67</v>
      </c>
      <c r="K120" s="23">
        <f>SUM(L120:BB120)</f>
        <v>1</v>
      </c>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v>1</v>
      </c>
      <c r="AO120" s="22"/>
      <c r="AP120" s="22"/>
      <c r="AQ120" s="22"/>
      <c r="AR120" s="22"/>
      <c r="AS120" s="22"/>
      <c r="AT120" s="22"/>
      <c r="AU120" s="22"/>
      <c r="AV120" s="22"/>
      <c r="AW120" s="22"/>
      <c r="AX120" s="22"/>
      <c r="AY120" s="22"/>
      <c r="AZ120" s="22"/>
      <c r="BA120" s="22"/>
    </row>
    <row r="121" ht="33" spans="1:53">
      <c r="A121" s="11">
        <v>2</v>
      </c>
      <c r="B121" s="12" t="s">
        <v>285</v>
      </c>
      <c r="C121" s="12" t="s">
        <v>286</v>
      </c>
      <c r="D121" s="17"/>
      <c r="E121" s="8"/>
      <c r="F121" s="8"/>
      <c r="G121" s="8"/>
      <c r="H121" s="10"/>
      <c r="I121" s="23">
        <f>H121*K121</f>
        <v>0</v>
      </c>
      <c r="J121" s="23" t="s">
        <v>287</v>
      </c>
      <c r="K121" s="23">
        <f>SUM(L121:BB121)</f>
        <v>43</v>
      </c>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v>43</v>
      </c>
      <c r="AO121" s="22"/>
      <c r="AP121" s="22"/>
      <c r="AQ121" s="22"/>
      <c r="AR121" s="22"/>
      <c r="AS121" s="22"/>
      <c r="AT121" s="22"/>
      <c r="AU121" s="22"/>
      <c r="AV121" s="22"/>
      <c r="AW121" s="22"/>
      <c r="AX121" s="22"/>
      <c r="AY121" s="22"/>
      <c r="AZ121" s="22"/>
      <c r="BA121" s="22"/>
    </row>
    <row r="122" ht="99" spans="1:53">
      <c r="A122" s="11">
        <v>3</v>
      </c>
      <c r="B122" s="12" t="s">
        <v>288</v>
      </c>
      <c r="C122" s="12" t="s">
        <v>289</v>
      </c>
      <c r="D122" s="8"/>
      <c r="E122" s="8"/>
      <c r="F122" s="8"/>
      <c r="G122" s="8"/>
      <c r="H122" s="10"/>
      <c r="I122" s="23">
        <f>H122*K122</f>
        <v>0</v>
      </c>
      <c r="J122" s="23" t="s">
        <v>62</v>
      </c>
      <c r="K122" s="23">
        <f>SUM(L122:BB122)</f>
        <v>43</v>
      </c>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v>43</v>
      </c>
      <c r="AO122" s="22"/>
      <c r="AP122" s="22"/>
      <c r="AQ122" s="22"/>
      <c r="AR122" s="22"/>
      <c r="AS122" s="22"/>
      <c r="AT122" s="22"/>
      <c r="AU122" s="22"/>
      <c r="AV122" s="22"/>
      <c r="AW122" s="22"/>
      <c r="AX122" s="22"/>
      <c r="AY122" s="22"/>
      <c r="AZ122" s="22"/>
      <c r="BA122" s="22"/>
    </row>
    <row r="123" ht="33" spans="1:53">
      <c r="A123" s="11">
        <v>4</v>
      </c>
      <c r="B123" s="12" t="s">
        <v>273</v>
      </c>
      <c r="C123" s="12" t="s">
        <v>290</v>
      </c>
      <c r="D123" s="17"/>
      <c r="E123" s="8"/>
      <c r="F123" s="8"/>
      <c r="G123" s="8"/>
      <c r="H123" s="10"/>
      <c r="I123" s="23">
        <f>H123*K123</f>
        <v>0</v>
      </c>
      <c r="J123" s="23" t="s">
        <v>191</v>
      </c>
      <c r="K123" s="23">
        <f>SUM(L123:BB123)</f>
        <v>1</v>
      </c>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v>1</v>
      </c>
      <c r="AO123" s="22"/>
      <c r="AP123" s="22"/>
      <c r="AQ123" s="22"/>
      <c r="AR123" s="22"/>
      <c r="AS123" s="22"/>
      <c r="AT123" s="22"/>
      <c r="AU123" s="22"/>
      <c r="AV123" s="22"/>
      <c r="AW123" s="22"/>
      <c r="AX123" s="22"/>
      <c r="AY123" s="22"/>
      <c r="AZ123" s="22"/>
      <c r="BA123" s="22"/>
    </row>
    <row r="124" ht="33" spans="1:53">
      <c r="A124" s="11">
        <v>5</v>
      </c>
      <c r="B124" s="12" t="s">
        <v>291</v>
      </c>
      <c r="C124" s="12" t="s">
        <v>292</v>
      </c>
      <c r="D124" s="17"/>
      <c r="E124" s="8"/>
      <c r="F124" s="8"/>
      <c r="G124" s="8"/>
      <c r="H124" s="10"/>
      <c r="I124" s="23">
        <f>H124*K124</f>
        <v>0</v>
      </c>
      <c r="J124" s="23" t="s">
        <v>191</v>
      </c>
      <c r="K124" s="23">
        <f>SUM(L124:BB124)</f>
        <v>1</v>
      </c>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v>1</v>
      </c>
      <c r="AO124" s="22"/>
      <c r="AP124" s="22"/>
      <c r="AQ124" s="22"/>
      <c r="AR124" s="22"/>
      <c r="AS124" s="22"/>
      <c r="AT124" s="22"/>
      <c r="AU124" s="22"/>
      <c r="AV124" s="22"/>
      <c r="AW124" s="22"/>
      <c r="AX124" s="22"/>
      <c r="AY124" s="22"/>
      <c r="AZ124" s="22"/>
      <c r="BA124" s="22"/>
    </row>
    <row r="125" ht="16.5" spans="1:53">
      <c r="A125" s="3" t="s">
        <v>293</v>
      </c>
      <c r="B125" s="6" t="s">
        <v>294</v>
      </c>
      <c r="C125" s="13"/>
      <c r="D125" s="8"/>
      <c r="E125" s="8"/>
      <c r="F125" s="14"/>
      <c r="G125" s="14"/>
      <c r="H125" s="10"/>
      <c r="I125" s="23"/>
      <c r="J125" s="23"/>
      <c r="K125" s="23" t="s">
        <v>56</v>
      </c>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row>
    <row r="126" ht="33" spans="1:53">
      <c r="A126" s="11">
        <v>1</v>
      </c>
      <c r="B126" s="12" t="s">
        <v>295</v>
      </c>
      <c r="C126" s="12" t="s">
        <v>296</v>
      </c>
      <c r="D126" s="17"/>
      <c r="E126" s="8"/>
      <c r="F126" s="8"/>
      <c r="G126" s="8"/>
      <c r="H126" s="10"/>
      <c r="I126" s="23">
        <f t="shared" ref="I126:I133" si="9">H126*K126</f>
        <v>0</v>
      </c>
      <c r="J126" s="23" t="s">
        <v>191</v>
      </c>
      <c r="K126" s="23">
        <f t="shared" ref="K126:K133" si="10">SUM(L126:BB126)</f>
        <v>1</v>
      </c>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v>1</v>
      </c>
      <c r="AO126" s="22"/>
      <c r="AP126" s="22"/>
      <c r="AQ126" s="22"/>
      <c r="AR126" s="22"/>
      <c r="AS126" s="22"/>
      <c r="AT126" s="22"/>
      <c r="AU126" s="22"/>
      <c r="AV126" s="22"/>
      <c r="AW126" s="22"/>
      <c r="AX126" s="22"/>
      <c r="AY126" s="22"/>
      <c r="AZ126" s="22"/>
      <c r="BA126" s="22"/>
    </row>
    <row r="127" ht="66" spans="1:53">
      <c r="A127" s="11">
        <v>2</v>
      </c>
      <c r="B127" s="12" t="s">
        <v>297</v>
      </c>
      <c r="C127" s="12" t="s">
        <v>298</v>
      </c>
      <c r="D127" s="8"/>
      <c r="E127" s="8"/>
      <c r="F127" s="8"/>
      <c r="G127" s="8"/>
      <c r="H127" s="10"/>
      <c r="I127" s="23">
        <f t="shared" si="9"/>
        <v>0</v>
      </c>
      <c r="J127" s="23" t="s">
        <v>191</v>
      </c>
      <c r="K127" s="23">
        <f t="shared" si="10"/>
        <v>1</v>
      </c>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v>1</v>
      </c>
      <c r="AO127" s="22"/>
      <c r="AP127" s="22"/>
      <c r="AQ127" s="22"/>
      <c r="AR127" s="22"/>
      <c r="AS127" s="22"/>
      <c r="AT127" s="22"/>
      <c r="AU127" s="22"/>
      <c r="AV127" s="22"/>
      <c r="AW127" s="22"/>
      <c r="AX127" s="22"/>
      <c r="AY127" s="22"/>
      <c r="AZ127" s="22"/>
      <c r="BA127" s="22"/>
    </row>
    <row r="128" ht="49.5" spans="1:53">
      <c r="A128" s="11">
        <v>3</v>
      </c>
      <c r="B128" s="12" t="s">
        <v>299</v>
      </c>
      <c r="C128" s="12" t="s">
        <v>300</v>
      </c>
      <c r="D128" s="17"/>
      <c r="E128" s="8"/>
      <c r="F128" s="8"/>
      <c r="G128" s="8"/>
      <c r="H128" s="10"/>
      <c r="I128" s="23">
        <f t="shared" si="9"/>
        <v>0</v>
      </c>
      <c r="J128" s="23" t="s">
        <v>191</v>
      </c>
      <c r="K128" s="23">
        <f t="shared" si="10"/>
        <v>1</v>
      </c>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v>1</v>
      </c>
      <c r="AO128" s="22"/>
      <c r="AP128" s="22"/>
      <c r="AQ128" s="22"/>
      <c r="AR128" s="22"/>
      <c r="AS128" s="22"/>
      <c r="AT128" s="22"/>
      <c r="AU128" s="22"/>
      <c r="AV128" s="22"/>
      <c r="AW128" s="22"/>
      <c r="AX128" s="22"/>
      <c r="AY128" s="22"/>
      <c r="AZ128" s="22"/>
      <c r="BA128" s="22"/>
    </row>
    <row r="129" ht="49.5" spans="1:53">
      <c r="A129" s="11">
        <v>4</v>
      </c>
      <c r="B129" s="12" t="s">
        <v>301</v>
      </c>
      <c r="C129" s="12" t="s">
        <v>302</v>
      </c>
      <c r="D129" s="8"/>
      <c r="E129" s="8"/>
      <c r="F129" s="8"/>
      <c r="G129" s="8"/>
      <c r="H129" s="10"/>
      <c r="I129" s="23">
        <f t="shared" si="9"/>
        <v>0</v>
      </c>
      <c r="J129" s="23" t="s">
        <v>191</v>
      </c>
      <c r="K129" s="23">
        <f t="shared" si="10"/>
        <v>1</v>
      </c>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v>1</v>
      </c>
      <c r="AO129" s="22"/>
      <c r="AP129" s="22"/>
      <c r="AQ129" s="22"/>
      <c r="AR129" s="22"/>
      <c r="AS129" s="22"/>
      <c r="AT129" s="22"/>
      <c r="AU129" s="22"/>
      <c r="AV129" s="22"/>
      <c r="AW129" s="22"/>
      <c r="AX129" s="22"/>
      <c r="AY129" s="22"/>
      <c r="AZ129" s="22"/>
      <c r="BA129" s="22"/>
    </row>
    <row r="130" ht="66" spans="1:53">
      <c r="A130" s="11">
        <v>5</v>
      </c>
      <c r="B130" s="12" t="s">
        <v>303</v>
      </c>
      <c r="C130" s="12" t="s">
        <v>304</v>
      </c>
      <c r="D130" s="8"/>
      <c r="E130" s="8"/>
      <c r="F130" s="8"/>
      <c r="G130" s="8"/>
      <c r="H130" s="10"/>
      <c r="I130" s="23">
        <f t="shared" si="9"/>
        <v>0</v>
      </c>
      <c r="J130" s="23" t="s">
        <v>191</v>
      </c>
      <c r="K130" s="23">
        <f t="shared" si="10"/>
        <v>1</v>
      </c>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v>1</v>
      </c>
      <c r="AO130" s="22"/>
      <c r="AP130" s="22"/>
      <c r="AQ130" s="22"/>
      <c r="AR130" s="22"/>
      <c r="AS130" s="22"/>
      <c r="AT130" s="22"/>
      <c r="AU130" s="22"/>
      <c r="AV130" s="22"/>
      <c r="AW130" s="22"/>
      <c r="AX130" s="22"/>
      <c r="AY130" s="22"/>
      <c r="AZ130" s="22"/>
      <c r="BA130" s="22"/>
    </row>
    <row r="131" ht="99" spans="1:53">
      <c r="A131" s="11">
        <v>6</v>
      </c>
      <c r="B131" s="12" t="s">
        <v>305</v>
      </c>
      <c r="C131" s="12" t="s">
        <v>306</v>
      </c>
      <c r="D131" s="8"/>
      <c r="E131" s="8"/>
      <c r="F131" s="8"/>
      <c r="G131" s="8"/>
      <c r="H131" s="10"/>
      <c r="I131" s="23">
        <f t="shared" si="9"/>
        <v>0</v>
      </c>
      <c r="J131" s="23" t="s">
        <v>191</v>
      </c>
      <c r="K131" s="23">
        <f t="shared" si="10"/>
        <v>1</v>
      </c>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v>1</v>
      </c>
      <c r="AO131" s="22"/>
      <c r="AP131" s="22"/>
      <c r="AQ131" s="22"/>
      <c r="AR131" s="22"/>
      <c r="AS131" s="22"/>
      <c r="AT131" s="22"/>
      <c r="AU131" s="22"/>
      <c r="AV131" s="22"/>
      <c r="AW131" s="22"/>
      <c r="AX131" s="22"/>
      <c r="AY131" s="22"/>
      <c r="AZ131" s="22"/>
      <c r="BA131" s="22"/>
    </row>
    <row r="132" ht="82.5" spans="1:53">
      <c r="A132" s="11">
        <v>7</v>
      </c>
      <c r="B132" s="12" t="s">
        <v>307</v>
      </c>
      <c r="C132" s="12" t="s">
        <v>308</v>
      </c>
      <c r="D132" s="8"/>
      <c r="E132" s="8"/>
      <c r="F132" s="8"/>
      <c r="G132" s="8"/>
      <c r="H132" s="10"/>
      <c r="I132" s="23">
        <f t="shared" si="9"/>
        <v>0</v>
      </c>
      <c r="J132" s="23" t="s">
        <v>191</v>
      </c>
      <c r="K132" s="23">
        <f t="shared" si="10"/>
        <v>1</v>
      </c>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v>1</v>
      </c>
      <c r="AO132" s="22"/>
      <c r="AP132" s="22"/>
      <c r="AQ132" s="22"/>
      <c r="AR132" s="22"/>
      <c r="AS132" s="22"/>
      <c r="AT132" s="22"/>
      <c r="AU132" s="22"/>
      <c r="AV132" s="22"/>
      <c r="AW132" s="22"/>
      <c r="AX132" s="22"/>
      <c r="AY132" s="22"/>
      <c r="AZ132" s="22"/>
      <c r="BA132" s="22"/>
    </row>
    <row r="133" ht="33" spans="1:53">
      <c r="A133" s="11">
        <v>8</v>
      </c>
      <c r="B133" s="12" t="s">
        <v>259</v>
      </c>
      <c r="C133" s="12" t="s">
        <v>309</v>
      </c>
      <c r="D133" s="8"/>
      <c r="E133" s="8"/>
      <c r="F133" s="8"/>
      <c r="G133" s="8"/>
      <c r="H133" s="10"/>
      <c r="I133" s="23">
        <f t="shared" si="9"/>
        <v>0</v>
      </c>
      <c r="J133" s="23" t="s">
        <v>191</v>
      </c>
      <c r="K133" s="23">
        <f t="shared" si="10"/>
        <v>1</v>
      </c>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v>1</v>
      </c>
      <c r="AO133" s="22"/>
      <c r="AP133" s="22"/>
      <c r="AQ133" s="22"/>
      <c r="AR133" s="22"/>
      <c r="AS133" s="22"/>
      <c r="AT133" s="22"/>
      <c r="AU133" s="22"/>
      <c r="AV133" s="22"/>
      <c r="AW133" s="22"/>
      <c r="AX133" s="22"/>
      <c r="AY133" s="22"/>
      <c r="AZ133" s="22"/>
      <c r="BA133" s="22"/>
    </row>
    <row r="134" ht="16.5" spans="1:53">
      <c r="A134" s="3" t="s">
        <v>310</v>
      </c>
      <c r="B134" s="6" t="s">
        <v>311</v>
      </c>
      <c r="C134" s="13"/>
      <c r="D134" s="8"/>
      <c r="E134" s="8"/>
      <c r="F134" s="14"/>
      <c r="G134" s="14"/>
      <c r="H134" s="10"/>
      <c r="I134" s="23"/>
      <c r="J134" s="23"/>
      <c r="K134" s="23" t="s">
        <v>56</v>
      </c>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row>
    <row r="135" ht="66" spans="1:53">
      <c r="A135" s="11">
        <v>1</v>
      </c>
      <c r="B135" s="12" t="s">
        <v>312</v>
      </c>
      <c r="C135" s="12" t="s">
        <v>313</v>
      </c>
      <c r="D135" s="8"/>
      <c r="E135" s="8"/>
      <c r="F135" s="8"/>
      <c r="G135" s="8"/>
      <c r="H135" s="10"/>
      <c r="I135" s="23">
        <f t="shared" ref="I135:I142" si="11">H135*K135</f>
        <v>0</v>
      </c>
      <c r="J135" s="23" t="s">
        <v>62</v>
      </c>
      <c r="K135" s="23">
        <f t="shared" ref="K135:K142" si="12">SUM(L135:BB135)</f>
        <v>16</v>
      </c>
      <c r="L135" s="22"/>
      <c r="M135" s="22"/>
      <c r="N135" s="22"/>
      <c r="O135" s="22"/>
      <c r="P135" s="22"/>
      <c r="Q135" s="22"/>
      <c r="R135" s="22"/>
      <c r="S135" s="22"/>
      <c r="T135" s="22"/>
      <c r="U135" s="22"/>
      <c r="V135" s="22"/>
      <c r="W135" s="22"/>
      <c r="X135" s="22"/>
      <c r="Y135" s="22"/>
      <c r="Z135" s="22"/>
      <c r="AA135" s="22">
        <v>16</v>
      </c>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row>
    <row r="136" ht="99" spans="1:53">
      <c r="A136" s="11">
        <v>2</v>
      </c>
      <c r="B136" s="12" t="s">
        <v>314</v>
      </c>
      <c r="C136" s="12" t="s">
        <v>315</v>
      </c>
      <c r="D136" s="8"/>
      <c r="E136" s="8"/>
      <c r="F136" s="8"/>
      <c r="G136" s="8"/>
      <c r="H136" s="10"/>
      <c r="I136" s="23">
        <f t="shared" si="11"/>
        <v>0</v>
      </c>
      <c r="J136" s="23" t="s">
        <v>62</v>
      </c>
      <c r="K136" s="23">
        <f t="shared" si="12"/>
        <v>18</v>
      </c>
      <c r="L136" s="22"/>
      <c r="M136" s="22"/>
      <c r="N136" s="22"/>
      <c r="O136" s="22"/>
      <c r="P136" s="22"/>
      <c r="Q136" s="22"/>
      <c r="R136" s="22"/>
      <c r="S136" s="22"/>
      <c r="T136" s="22"/>
      <c r="U136" s="22"/>
      <c r="V136" s="22"/>
      <c r="W136" s="22"/>
      <c r="X136" s="22"/>
      <c r="Y136" s="22"/>
      <c r="Z136" s="22"/>
      <c r="AA136" s="22">
        <v>18</v>
      </c>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row>
    <row r="137" ht="16.5" spans="1:53">
      <c r="A137" s="11">
        <v>3</v>
      </c>
      <c r="B137" s="12" t="s">
        <v>316</v>
      </c>
      <c r="C137" s="12" t="s">
        <v>316</v>
      </c>
      <c r="D137" s="8"/>
      <c r="E137" s="8"/>
      <c r="F137" s="8"/>
      <c r="G137" s="8"/>
      <c r="H137" s="10"/>
      <c r="I137" s="23">
        <f t="shared" si="11"/>
        <v>0</v>
      </c>
      <c r="J137" s="23" t="s">
        <v>62</v>
      </c>
      <c r="K137" s="23">
        <f t="shared" si="12"/>
        <v>2</v>
      </c>
      <c r="L137" s="22"/>
      <c r="M137" s="22"/>
      <c r="N137" s="22"/>
      <c r="O137" s="22"/>
      <c r="P137" s="22"/>
      <c r="Q137" s="22"/>
      <c r="R137" s="22"/>
      <c r="S137" s="22"/>
      <c r="T137" s="22"/>
      <c r="U137" s="22"/>
      <c r="V137" s="22"/>
      <c r="W137" s="22"/>
      <c r="X137" s="22"/>
      <c r="Y137" s="22"/>
      <c r="Z137" s="22"/>
      <c r="AA137" s="22">
        <v>2</v>
      </c>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row>
    <row r="138" ht="33" spans="1:53">
      <c r="A138" s="11">
        <v>4</v>
      </c>
      <c r="B138" s="12" t="s">
        <v>317</v>
      </c>
      <c r="C138" s="12" t="s">
        <v>318</v>
      </c>
      <c r="D138" s="8"/>
      <c r="E138" s="8"/>
      <c r="F138" s="8"/>
      <c r="G138" s="8"/>
      <c r="H138" s="10"/>
      <c r="I138" s="23">
        <f t="shared" si="11"/>
        <v>0</v>
      </c>
      <c r="J138" s="23" t="s">
        <v>62</v>
      </c>
      <c r="K138" s="23">
        <f t="shared" si="12"/>
        <v>1</v>
      </c>
      <c r="L138" s="22"/>
      <c r="M138" s="22"/>
      <c r="N138" s="22"/>
      <c r="O138" s="22"/>
      <c r="P138" s="22"/>
      <c r="Q138" s="22"/>
      <c r="R138" s="22"/>
      <c r="S138" s="22"/>
      <c r="T138" s="22"/>
      <c r="U138" s="22"/>
      <c r="V138" s="22"/>
      <c r="W138" s="22"/>
      <c r="X138" s="22"/>
      <c r="Y138" s="22"/>
      <c r="Z138" s="22"/>
      <c r="AA138" s="22">
        <v>1</v>
      </c>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row>
    <row r="139" ht="148.5" spans="1:53">
      <c r="A139" s="11">
        <v>5</v>
      </c>
      <c r="B139" s="12" t="s">
        <v>319</v>
      </c>
      <c r="C139" s="12" t="s">
        <v>320</v>
      </c>
      <c r="D139" s="8"/>
      <c r="E139" s="8"/>
      <c r="F139" s="8"/>
      <c r="G139" s="8"/>
      <c r="H139" s="10"/>
      <c r="I139" s="23">
        <f t="shared" si="11"/>
        <v>0</v>
      </c>
      <c r="J139" s="23" t="s">
        <v>62</v>
      </c>
      <c r="K139" s="23">
        <f t="shared" si="12"/>
        <v>1</v>
      </c>
      <c r="L139" s="22"/>
      <c r="M139" s="22"/>
      <c r="N139" s="22"/>
      <c r="O139" s="22"/>
      <c r="P139" s="22"/>
      <c r="Q139" s="22"/>
      <c r="R139" s="22"/>
      <c r="S139" s="22"/>
      <c r="T139" s="22"/>
      <c r="U139" s="22"/>
      <c r="V139" s="22"/>
      <c r="W139" s="22"/>
      <c r="X139" s="22"/>
      <c r="Y139" s="22"/>
      <c r="Z139" s="22"/>
      <c r="AA139" s="22">
        <v>1</v>
      </c>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row>
    <row r="140" ht="82.5" spans="1:53">
      <c r="A140" s="11">
        <v>6</v>
      </c>
      <c r="B140" s="12" t="s">
        <v>321</v>
      </c>
      <c r="C140" s="12" t="s">
        <v>322</v>
      </c>
      <c r="D140" s="8"/>
      <c r="E140" s="8"/>
      <c r="F140" s="8"/>
      <c r="G140" s="8"/>
      <c r="H140" s="10"/>
      <c r="I140" s="23">
        <f t="shared" si="11"/>
        <v>0</v>
      </c>
      <c r="J140" s="23" t="s">
        <v>62</v>
      </c>
      <c r="K140" s="23">
        <f t="shared" si="12"/>
        <v>1</v>
      </c>
      <c r="L140" s="22"/>
      <c r="M140" s="22"/>
      <c r="N140" s="22"/>
      <c r="O140" s="22"/>
      <c r="P140" s="22"/>
      <c r="Q140" s="22"/>
      <c r="R140" s="22"/>
      <c r="S140" s="22"/>
      <c r="T140" s="22"/>
      <c r="U140" s="22"/>
      <c r="V140" s="22"/>
      <c r="W140" s="22"/>
      <c r="X140" s="22"/>
      <c r="Y140" s="22"/>
      <c r="Z140" s="22"/>
      <c r="AA140" s="22">
        <v>1</v>
      </c>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row>
    <row r="141" ht="16.5" spans="1:53">
      <c r="A141" s="11">
        <v>7</v>
      </c>
      <c r="B141" s="12" t="s">
        <v>323</v>
      </c>
      <c r="C141" s="12" t="s">
        <v>323</v>
      </c>
      <c r="D141" s="8"/>
      <c r="E141" s="8"/>
      <c r="F141" s="8"/>
      <c r="G141" s="8"/>
      <c r="H141" s="10"/>
      <c r="I141" s="23">
        <f t="shared" si="11"/>
        <v>0</v>
      </c>
      <c r="J141" s="23" t="s">
        <v>75</v>
      </c>
      <c r="K141" s="23">
        <f t="shared" si="12"/>
        <v>80</v>
      </c>
      <c r="L141" s="22"/>
      <c r="M141" s="22"/>
      <c r="N141" s="22"/>
      <c r="O141" s="22"/>
      <c r="P141" s="22"/>
      <c r="Q141" s="22"/>
      <c r="R141" s="22"/>
      <c r="S141" s="22"/>
      <c r="T141" s="22"/>
      <c r="U141" s="22"/>
      <c r="V141" s="22"/>
      <c r="W141" s="22"/>
      <c r="X141" s="22"/>
      <c r="Y141" s="22"/>
      <c r="Z141" s="22"/>
      <c r="AA141" s="22">
        <v>80</v>
      </c>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row>
    <row r="142" ht="16.5" spans="1:53">
      <c r="A142" s="11">
        <v>8</v>
      </c>
      <c r="B142" s="12" t="s">
        <v>324</v>
      </c>
      <c r="C142" s="12" t="s">
        <v>324</v>
      </c>
      <c r="D142" s="8"/>
      <c r="E142" s="8"/>
      <c r="F142" s="8"/>
      <c r="G142" s="8"/>
      <c r="H142" s="10"/>
      <c r="I142" s="23">
        <f t="shared" si="11"/>
        <v>0</v>
      </c>
      <c r="J142" s="23" t="s">
        <v>325</v>
      </c>
      <c r="K142" s="23">
        <f t="shared" si="12"/>
        <v>70</v>
      </c>
      <c r="L142" s="22"/>
      <c r="M142" s="22"/>
      <c r="N142" s="22"/>
      <c r="O142" s="22"/>
      <c r="P142" s="22"/>
      <c r="Q142" s="22"/>
      <c r="R142" s="22"/>
      <c r="S142" s="22"/>
      <c r="T142" s="22"/>
      <c r="U142" s="22"/>
      <c r="V142" s="22"/>
      <c r="W142" s="22"/>
      <c r="X142" s="22"/>
      <c r="Y142" s="22"/>
      <c r="Z142" s="22"/>
      <c r="AA142" s="22">
        <v>70</v>
      </c>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row>
    <row r="143" ht="16.5" spans="1:53">
      <c r="A143" s="3" t="s">
        <v>326</v>
      </c>
      <c r="B143" s="6" t="s">
        <v>327</v>
      </c>
      <c r="C143" s="13"/>
      <c r="D143" s="8"/>
      <c r="E143" s="8"/>
      <c r="F143" s="14"/>
      <c r="G143" s="14"/>
      <c r="H143" s="10"/>
      <c r="I143" s="23"/>
      <c r="J143" s="23"/>
      <c r="K143" s="23" t="s">
        <v>56</v>
      </c>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row>
    <row r="144" ht="409.5" spans="1:53">
      <c r="A144" s="11">
        <v>1</v>
      </c>
      <c r="B144" s="12" t="s">
        <v>328</v>
      </c>
      <c r="C144" s="12" t="s">
        <v>329</v>
      </c>
      <c r="D144" s="8"/>
      <c r="E144" s="8"/>
      <c r="F144" s="8"/>
      <c r="G144" s="8"/>
      <c r="H144" s="10"/>
      <c r="I144" s="23">
        <f>H144*K144</f>
        <v>0</v>
      </c>
      <c r="J144" s="23" t="s">
        <v>67</v>
      </c>
      <c r="K144" s="23">
        <f>SUM(L144:BB144)</f>
        <v>1</v>
      </c>
      <c r="L144" s="22"/>
      <c r="M144" s="22"/>
      <c r="N144" s="22"/>
      <c r="O144" s="22"/>
      <c r="P144" s="22"/>
      <c r="Q144" s="22"/>
      <c r="R144" s="22"/>
      <c r="S144" s="22"/>
      <c r="T144" s="22"/>
      <c r="U144" s="22"/>
      <c r="V144" s="22"/>
      <c r="W144" s="22"/>
      <c r="X144" s="22"/>
      <c r="Y144" s="22"/>
      <c r="Z144" s="22"/>
      <c r="AA144" s="22">
        <v>1</v>
      </c>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row>
    <row r="145" ht="16.5" spans="1:53">
      <c r="A145" s="11">
        <v>2</v>
      </c>
      <c r="B145" s="12" t="s">
        <v>330</v>
      </c>
      <c r="C145" s="12" t="s">
        <v>331</v>
      </c>
      <c r="D145" s="8"/>
      <c r="E145" s="8"/>
      <c r="F145" s="8"/>
      <c r="G145" s="8"/>
      <c r="H145" s="10"/>
      <c r="I145" s="23">
        <f>H145*K145</f>
        <v>0</v>
      </c>
      <c r="J145" s="23" t="s">
        <v>75</v>
      </c>
      <c r="K145" s="23">
        <f>SUM(L145:BB145)</f>
        <v>1</v>
      </c>
      <c r="L145" s="22"/>
      <c r="M145" s="22"/>
      <c r="N145" s="22"/>
      <c r="O145" s="22"/>
      <c r="P145" s="22"/>
      <c r="Q145" s="22"/>
      <c r="R145" s="22"/>
      <c r="S145" s="22"/>
      <c r="T145" s="22"/>
      <c r="U145" s="22"/>
      <c r="V145" s="22"/>
      <c r="W145" s="22"/>
      <c r="X145" s="22"/>
      <c r="Y145" s="22"/>
      <c r="Z145" s="22"/>
      <c r="AA145" s="22">
        <v>1</v>
      </c>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row>
    <row r="146" ht="66" spans="1:53">
      <c r="A146" s="11">
        <v>3</v>
      </c>
      <c r="B146" s="12" t="s">
        <v>332</v>
      </c>
      <c r="C146" s="12" t="s">
        <v>333</v>
      </c>
      <c r="D146" s="8"/>
      <c r="E146" s="8"/>
      <c r="F146" s="8"/>
      <c r="G146" s="8"/>
      <c r="H146" s="10"/>
      <c r="I146" s="23">
        <f>H146*K146</f>
        <v>0</v>
      </c>
      <c r="J146" s="23" t="s">
        <v>62</v>
      </c>
      <c r="K146" s="23">
        <f>SUM(L146:BB146)</f>
        <v>1</v>
      </c>
      <c r="L146" s="22"/>
      <c r="M146" s="22"/>
      <c r="N146" s="22"/>
      <c r="O146" s="22"/>
      <c r="P146" s="22"/>
      <c r="Q146" s="22"/>
      <c r="R146" s="22"/>
      <c r="S146" s="22"/>
      <c r="T146" s="22"/>
      <c r="U146" s="22"/>
      <c r="V146" s="22"/>
      <c r="W146" s="22"/>
      <c r="X146" s="22"/>
      <c r="Y146" s="22"/>
      <c r="Z146" s="22"/>
      <c r="AA146" s="22">
        <v>1</v>
      </c>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row>
    <row r="147" ht="16.5" spans="1:53">
      <c r="A147" s="3" t="s">
        <v>334</v>
      </c>
      <c r="B147" s="6" t="s">
        <v>335</v>
      </c>
      <c r="C147" s="13"/>
      <c r="D147" s="8"/>
      <c r="E147" s="8"/>
      <c r="F147" s="14"/>
      <c r="G147" s="14"/>
      <c r="H147" s="10"/>
      <c r="I147" s="23"/>
      <c r="J147" s="23"/>
      <c r="K147" s="23" t="s">
        <v>56</v>
      </c>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row>
    <row r="148" ht="16.5" spans="1:53">
      <c r="A148" s="11">
        <v>1</v>
      </c>
      <c r="B148" s="12" t="s">
        <v>336</v>
      </c>
      <c r="C148" s="12" t="s">
        <v>337</v>
      </c>
      <c r="D148" s="8"/>
      <c r="E148" s="8"/>
      <c r="F148" s="8"/>
      <c r="G148" s="8"/>
      <c r="H148" s="10"/>
      <c r="I148" s="23">
        <f t="shared" ref="I148:I156" si="13">H148*K148</f>
        <v>0</v>
      </c>
      <c r="J148" s="23" t="s">
        <v>75</v>
      </c>
      <c r="K148" s="23">
        <f t="shared" ref="K148:K156" si="14">SUM(L148:BB148)</f>
        <v>12</v>
      </c>
      <c r="L148" s="22"/>
      <c r="M148" s="22"/>
      <c r="N148" s="22"/>
      <c r="O148" s="22"/>
      <c r="P148" s="22"/>
      <c r="Q148" s="22"/>
      <c r="R148" s="22"/>
      <c r="S148" s="22"/>
      <c r="T148" s="22"/>
      <c r="U148" s="22"/>
      <c r="V148" s="22"/>
      <c r="W148" s="22"/>
      <c r="X148" s="22"/>
      <c r="Y148" s="22"/>
      <c r="Z148" s="22"/>
      <c r="AA148" s="22">
        <v>12</v>
      </c>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row>
    <row r="149" ht="16.5" spans="1:53">
      <c r="A149" s="11">
        <v>2</v>
      </c>
      <c r="B149" s="12" t="s">
        <v>338</v>
      </c>
      <c r="C149" s="12" t="s">
        <v>338</v>
      </c>
      <c r="D149" s="8"/>
      <c r="E149" s="8"/>
      <c r="F149" s="8"/>
      <c r="G149" s="8"/>
      <c r="H149" s="10"/>
      <c r="I149" s="23">
        <f t="shared" si="13"/>
        <v>0</v>
      </c>
      <c r="J149" s="23" t="s">
        <v>75</v>
      </c>
      <c r="K149" s="23">
        <f t="shared" si="14"/>
        <v>1</v>
      </c>
      <c r="L149" s="22"/>
      <c r="M149" s="22"/>
      <c r="N149" s="22"/>
      <c r="O149" s="22"/>
      <c r="P149" s="22"/>
      <c r="Q149" s="22"/>
      <c r="R149" s="22"/>
      <c r="S149" s="22"/>
      <c r="T149" s="22"/>
      <c r="U149" s="22"/>
      <c r="V149" s="22"/>
      <c r="W149" s="22"/>
      <c r="X149" s="22"/>
      <c r="Y149" s="22"/>
      <c r="Z149" s="22"/>
      <c r="AA149" s="22">
        <v>1</v>
      </c>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row>
    <row r="150" ht="409.5" spans="1:53">
      <c r="A150" s="11">
        <v>3</v>
      </c>
      <c r="B150" s="12" t="s">
        <v>339</v>
      </c>
      <c r="C150" s="12" t="s">
        <v>340</v>
      </c>
      <c r="D150" s="8"/>
      <c r="E150" s="8"/>
      <c r="F150" s="8"/>
      <c r="G150" s="8"/>
      <c r="H150" s="10"/>
      <c r="I150" s="23">
        <f t="shared" si="13"/>
        <v>0</v>
      </c>
      <c r="J150" s="23" t="s">
        <v>67</v>
      </c>
      <c r="K150" s="23">
        <f t="shared" si="14"/>
        <v>1</v>
      </c>
      <c r="L150" s="22"/>
      <c r="M150" s="22"/>
      <c r="N150" s="22"/>
      <c r="O150" s="22"/>
      <c r="P150" s="22"/>
      <c r="Q150" s="22"/>
      <c r="R150" s="22"/>
      <c r="S150" s="22"/>
      <c r="T150" s="22"/>
      <c r="U150" s="22"/>
      <c r="V150" s="22"/>
      <c r="W150" s="22"/>
      <c r="X150" s="22"/>
      <c r="Y150" s="22"/>
      <c r="Z150" s="22"/>
      <c r="AA150" s="22">
        <v>1</v>
      </c>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row>
    <row r="151" ht="214.5" spans="1:53">
      <c r="A151" s="11">
        <v>4</v>
      </c>
      <c r="B151" s="12" t="s">
        <v>341</v>
      </c>
      <c r="C151" s="12" t="s">
        <v>342</v>
      </c>
      <c r="D151" s="8"/>
      <c r="E151" s="8"/>
      <c r="F151" s="8"/>
      <c r="G151" s="8"/>
      <c r="H151" s="10"/>
      <c r="I151" s="23">
        <f t="shared" si="13"/>
        <v>0</v>
      </c>
      <c r="J151" s="23" t="s">
        <v>67</v>
      </c>
      <c r="K151" s="23">
        <f t="shared" si="14"/>
        <v>1</v>
      </c>
      <c r="L151" s="22"/>
      <c r="M151" s="22"/>
      <c r="N151" s="22"/>
      <c r="O151" s="22"/>
      <c r="P151" s="22"/>
      <c r="Q151" s="22"/>
      <c r="R151" s="22"/>
      <c r="S151" s="22"/>
      <c r="T151" s="22"/>
      <c r="U151" s="22"/>
      <c r="V151" s="22"/>
      <c r="W151" s="22"/>
      <c r="X151" s="22"/>
      <c r="Y151" s="22"/>
      <c r="Z151" s="22"/>
      <c r="AA151" s="22">
        <v>1</v>
      </c>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row>
    <row r="152" ht="66" spans="1:53">
      <c r="A152" s="11">
        <v>5</v>
      </c>
      <c r="B152" s="12" t="s">
        <v>343</v>
      </c>
      <c r="C152" s="12" t="s">
        <v>344</v>
      </c>
      <c r="D152" s="8"/>
      <c r="E152" s="8"/>
      <c r="F152" s="8"/>
      <c r="G152" s="8"/>
      <c r="H152" s="10"/>
      <c r="I152" s="23">
        <f t="shared" si="13"/>
        <v>0</v>
      </c>
      <c r="J152" s="23" t="s">
        <v>62</v>
      </c>
      <c r="K152" s="23">
        <f t="shared" si="14"/>
        <v>3</v>
      </c>
      <c r="L152" s="22"/>
      <c r="M152" s="22"/>
      <c r="N152" s="22"/>
      <c r="O152" s="22"/>
      <c r="P152" s="22"/>
      <c r="Q152" s="22"/>
      <c r="R152" s="22"/>
      <c r="S152" s="22"/>
      <c r="T152" s="22"/>
      <c r="U152" s="22"/>
      <c r="V152" s="22"/>
      <c r="W152" s="22"/>
      <c r="X152" s="22"/>
      <c r="Y152" s="22"/>
      <c r="Z152" s="22"/>
      <c r="AA152" s="22">
        <v>3</v>
      </c>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row>
    <row r="153" ht="66" spans="1:53">
      <c r="A153" s="11">
        <v>6</v>
      </c>
      <c r="B153" s="12" t="s">
        <v>345</v>
      </c>
      <c r="C153" s="12" t="s">
        <v>346</v>
      </c>
      <c r="D153" s="8"/>
      <c r="E153" s="8"/>
      <c r="F153" s="8"/>
      <c r="G153" s="8"/>
      <c r="H153" s="10"/>
      <c r="I153" s="23">
        <f t="shared" si="13"/>
        <v>0</v>
      </c>
      <c r="J153" s="23" t="s">
        <v>62</v>
      </c>
      <c r="K153" s="23">
        <f t="shared" si="14"/>
        <v>2</v>
      </c>
      <c r="L153" s="22"/>
      <c r="M153" s="22"/>
      <c r="N153" s="22"/>
      <c r="O153" s="22"/>
      <c r="P153" s="22"/>
      <c r="Q153" s="22"/>
      <c r="R153" s="22"/>
      <c r="S153" s="22"/>
      <c r="T153" s="22"/>
      <c r="U153" s="22"/>
      <c r="V153" s="22"/>
      <c r="W153" s="22"/>
      <c r="X153" s="22"/>
      <c r="Y153" s="22"/>
      <c r="Z153" s="22"/>
      <c r="AA153" s="22">
        <v>2</v>
      </c>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row>
    <row r="154" ht="82.5" spans="1:53">
      <c r="A154" s="11">
        <v>7</v>
      </c>
      <c r="B154" s="12" t="s">
        <v>347</v>
      </c>
      <c r="C154" s="12" t="s">
        <v>348</v>
      </c>
      <c r="D154" s="8"/>
      <c r="E154" s="8"/>
      <c r="F154" s="8"/>
      <c r="G154" s="8"/>
      <c r="H154" s="10"/>
      <c r="I154" s="23">
        <f t="shared" si="13"/>
        <v>0</v>
      </c>
      <c r="J154" s="23" t="s">
        <v>62</v>
      </c>
      <c r="K154" s="23">
        <f t="shared" si="14"/>
        <v>1</v>
      </c>
      <c r="L154" s="22"/>
      <c r="M154" s="22"/>
      <c r="N154" s="22"/>
      <c r="O154" s="22"/>
      <c r="P154" s="22"/>
      <c r="Q154" s="22"/>
      <c r="R154" s="22"/>
      <c r="S154" s="22"/>
      <c r="T154" s="22"/>
      <c r="U154" s="22"/>
      <c r="V154" s="22"/>
      <c r="W154" s="22"/>
      <c r="X154" s="22"/>
      <c r="Y154" s="22"/>
      <c r="Z154" s="22"/>
      <c r="AA154" s="22">
        <v>1</v>
      </c>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row>
    <row r="155" ht="313.5" spans="1:53">
      <c r="A155" s="11">
        <v>8</v>
      </c>
      <c r="B155" s="12" t="s">
        <v>349</v>
      </c>
      <c r="C155" s="12" t="s">
        <v>233</v>
      </c>
      <c r="D155" s="8"/>
      <c r="E155" s="8"/>
      <c r="F155" s="8"/>
      <c r="G155" s="8"/>
      <c r="H155" s="10"/>
      <c r="I155" s="23">
        <f t="shared" si="13"/>
        <v>0</v>
      </c>
      <c r="J155" s="23" t="s">
        <v>67</v>
      </c>
      <c r="K155" s="23">
        <f t="shared" si="14"/>
        <v>1</v>
      </c>
      <c r="L155" s="22"/>
      <c r="M155" s="22"/>
      <c r="N155" s="22"/>
      <c r="O155" s="22"/>
      <c r="P155" s="22"/>
      <c r="Q155" s="22"/>
      <c r="R155" s="22"/>
      <c r="S155" s="22"/>
      <c r="T155" s="22"/>
      <c r="U155" s="22"/>
      <c r="V155" s="22"/>
      <c r="W155" s="22"/>
      <c r="X155" s="22"/>
      <c r="Y155" s="22"/>
      <c r="Z155" s="22"/>
      <c r="AA155" s="22">
        <v>1</v>
      </c>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row>
    <row r="156" ht="16.5" spans="1:53">
      <c r="A156" s="11">
        <v>9</v>
      </c>
      <c r="B156" s="12" t="s">
        <v>350</v>
      </c>
      <c r="C156" s="12" t="s">
        <v>181</v>
      </c>
      <c r="D156" s="8"/>
      <c r="E156" s="8"/>
      <c r="F156" s="8"/>
      <c r="G156" s="8"/>
      <c r="H156" s="10"/>
      <c r="I156" s="23">
        <f t="shared" si="13"/>
        <v>0</v>
      </c>
      <c r="J156" s="23" t="s">
        <v>62</v>
      </c>
      <c r="K156" s="23">
        <f t="shared" si="14"/>
        <v>1</v>
      </c>
      <c r="L156" s="22"/>
      <c r="M156" s="22"/>
      <c r="N156" s="22"/>
      <c r="O156" s="22"/>
      <c r="P156" s="22"/>
      <c r="Q156" s="22"/>
      <c r="R156" s="22"/>
      <c r="S156" s="22"/>
      <c r="T156" s="22"/>
      <c r="U156" s="22"/>
      <c r="V156" s="22"/>
      <c r="W156" s="22"/>
      <c r="X156" s="22"/>
      <c r="Y156" s="22"/>
      <c r="Z156" s="22"/>
      <c r="AA156" s="22">
        <v>1</v>
      </c>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row>
    <row r="157" ht="16.5" spans="1:53">
      <c r="A157" s="3" t="s">
        <v>351</v>
      </c>
      <c r="B157" s="6" t="s">
        <v>352</v>
      </c>
      <c r="C157" s="13"/>
      <c r="D157" s="8"/>
      <c r="E157" s="8"/>
      <c r="F157" s="14"/>
      <c r="G157" s="14"/>
      <c r="H157" s="10"/>
      <c r="I157" s="23"/>
      <c r="J157" s="23"/>
      <c r="K157" s="23" t="s">
        <v>56</v>
      </c>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35"/>
      <c r="BA157" s="35"/>
    </row>
    <row r="158" ht="16.5" spans="1:53">
      <c r="A158" s="11">
        <v>1</v>
      </c>
      <c r="B158" s="12" t="s">
        <v>353</v>
      </c>
      <c r="C158" s="12" t="s">
        <v>354</v>
      </c>
      <c r="D158" s="8"/>
      <c r="E158" s="8"/>
      <c r="F158" s="8"/>
      <c r="G158" s="8"/>
      <c r="H158" s="10"/>
      <c r="I158" s="23">
        <f>H158*K158</f>
        <v>0</v>
      </c>
      <c r="J158" s="23" t="s">
        <v>62</v>
      </c>
      <c r="K158" s="23">
        <f>SUM(L158:BB158)</f>
        <v>16</v>
      </c>
      <c r="L158" s="22">
        <v>2</v>
      </c>
      <c r="M158" s="22">
        <v>1</v>
      </c>
      <c r="N158" s="22">
        <v>1</v>
      </c>
      <c r="O158" s="22">
        <v>2</v>
      </c>
      <c r="P158" s="22">
        <v>1</v>
      </c>
      <c r="Q158" s="22">
        <v>1</v>
      </c>
      <c r="R158" s="22">
        <v>1</v>
      </c>
      <c r="S158" s="22">
        <v>1</v>
      </c>
      <c r="T158" s="22">
        <v>1</v>
      </c>
      <c r="U158" s="22"/>
      <c r="V158" s="22">
        <v>1</v>
      </c>
      <c r="W158" s="22">
        <v>1</v>
      </c>
      <c r="X158" s="22">
        <v>1</v>
      </c>
      <c r="Y158" s="22">
        <v>1</v>
      </c>
      <c r="Z158" s="22"/>
      <c r="AA158" s="22">
        <v>1</v>
      </c>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row>
    <row r="159" ht="16.5" spans="1:53">
      <c r="A159" s="11">
        <v>2</v>
      </c>
      <c r="B159" s="12" t="s">
        <v>355</v>
      </c>
      <c r="C159" s="12"/>
      <c r="D159" s="8"/>
      <c r="E159" s="8"/>
      <c r="F159" s="8"/>
      <c r="G159" s="8"/>
      <c r="H159" s="10"/>
      <c r="I159" s="23">
        <f>H159*K159</f>
        <v>0</v>
      </c>
      <c r="J159" s="23" t="s">
        <v>62</v>
      </c>
      <c r="K159" s="23">
        <f>SUM(L159:BB159)</f>
        <v>1</v>
      </c>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v>1</v>
      </c>
      <c r="AO159" s="22"/>
      <c r="AP159" s="22"/>
      <c r="AQ159" s="22"/>
      <c r="AR159" s="22"/>
      <c r="AS159" s="22"/>
      <c r="AT159" s="22"/>
      <c r="AU159" s="22"/>
      <c r="AV159" s="22"/>
      <c r="AW159" s="22"/>
      <c r="AX159" s="22"/>
      <c r="AY159" s="22"/>
      <c r="AZ159" s="22"/>
      <c r="BA159" s="22"/>
    </row>
    <row r="160" ht="16.5" spans="1:53">
      <c r="A160" s="3" t="s">
        <v>356</v>
      </c>
      <c r="B160" s="6" t="s">
        <v>357</v>
      </c>
      <c r="C160" s="13"/>
      <c r="D160" s="8"/>
      <c r="E160" s="8"/>
      <c r="F160" s="14"/>
      <c r="G160" s="14"/>
      <c r="H160" s="10"/>
      <c r="I160" s="23">
        <f>H160*K160</f>
        <v>0</v>
      </c>
      <c r="J160" s="23" t="s">
        <v>191</v>
      </c>
      <c r="K160" s="23">
        <f>SUM(L160:BB160)</f>
        <v>1</v>
      </c>
      <c r="L160" s="32">
        <v>1</v>
      </c>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c r="AY160" s="33"/>
      <c r="AZ160" s="33"/>
      <c r="BA160" s="34"/>
    </row>
    <row r="161" spans="1:53">
      <c r="A161" s="32" t="s">
        <v>358</v>
      </c>
      <c r="B161" s="33"/>
      <c r="C161" s="33"/>
      <c r="D161" s="33"/>
      <c r="E161" s="33"/>
      <c r="F161" s="33"/>
      <c r="G161" s="33"/>
      <c r="H161" s="34"/>
      <c r="I161" s="36">
        <f>SUBTOTAL(9,I5:I160)</f>
        <v>0</v>
      </c>
      <c r="J161" s="35"/>
      <c r="K161" s="35"/>
      <c r="L161" s="35">
        <f t="shared" ref="L161:BA161" si="15">SUMPRODUCT($H5:$H159,L5:L159)</f>
        <v>0</v>
      </c>
      <c r="M161" s="35">
        <f t="shared" si="15"/>
        <v>0</v>
      </c>
      <c r="N161" s="35">
        <f t="shared" si="15"/>
        <v>0</v>
      </c>
      <c r="O161" s="35">
        <f t="shared" si="15"/>
        <v>0</v>
      </c>
      <c r="P161" s="35">
        <f t="shared" si="15"/>
        <v>0</v>
      </c>
      <c r="Q161" s="35">
        <f t="shared" si="15"/>
        <v>0</v>
      </c>
      <c r="R161" s="35">
        <f t="shared" si="15"/>
        <v>0</v>
      </c>
      <c r="S161" s="35">
        <f t="shared" si="15"/>
        <v>0</v>
      </c>
      <c r="T161" s="35">
        <f t="shared" si="15"/>
        <v>0</v>
      </c>
      <c r="U161" s="35">
        <f t="shared" si="15"/>
        <v>0</v>
      </c>
      <c r="V161" s="35">
        <f t="shared" si="15"/>
        <v>0</v>
      </c>
      <c r="W161" s="35">
        <f t="shared" si="15"/>
        <v>0</v>
      </c>
      <c r="X161" s="35">
        <f t="shared" si="15"/>
        <v>0</v>
      </c>
      <c r="Y161" s="35">
        <f t="shared" si="15"/>
        <v>0</v>
      </c>
      <c r="Z161" s="35">
        <f t="shared" si="15"/>
        <v>0</v>
      </c>
      <c r="AA161" s="35">
        <f t="shared" si="15"/>
        <v>0</v>
      </c>
      <c r="AB161" s="35">
        <f t="shared" si="15"/>
        <v>0</v>
      </c>
      <c r="AC161" s="35">
        <f t="shared" si="15"/>
        <v>0</v>
      </c>
      <c r="AD161" s="35">
        <f t="shared" si="15"/>
        <v>0</v>
      </c>
      <c r="AE161" s="35">
        <f t="shared" si="15"/>
        <v>0</v>
      </c>
      <c r="AF161" s="35">
        <f t="shared" si="15"/>
        <v>0</v>
      </c>
      <c r="AG161" s="35">
        <f t="shared" si="15"/>
        <v>0</v>
      </c>
      <c r="AH161" s="35">
        <f t="shared" si="15"/>
        <v>0</v>
      </c>
      <c r="AI161" s="35">
        <f t="shared" si="15"/>
        <v>0</v>
      </c>
      <c r="AJ161" s="35">
        <f t="shared" si="15"/>
        <v>0</v>
      </c>
      <c r="AK161" s="35">
        <f t="shared" si="15"/>
        <v>0</v>
      </c>
      <c r="AL161" s="35">
        <f t="shared" si="15"/>
        <v>0</v>
      </c>
      <c r="AM161" s="35">
        <f t="shared" si="15"/>
        <v>0</v>
      </c>
      <c r="AN161" s="35">
        <f t="shared" si="15"/>
        <v>0</v>
      </c>
      <c r="AO161" s="35">
        <f t="shared" si="15"/>
        <v>0</v>
      </c>
      <c r="AP161" s="35">
        <f t="shared" si="15"/>
        <v>0</v>
      </c>
      <c r="AQ161" s="35">
        <f t="shared" si="15"/>
        <v>0</v>
      </c>
      <c r="AR161" s="35">
        <f t="shared" si="15"/>
        <v>0</v>
      </c>
      <c r="AS161" s="35">
        <f t="shared" si="15"/>
        <v>0</v>
      </c>
      <c r="AT161" s="35">
        <f t="shared" si="15"/>
        <v>0</v>
      </c>
      <c r="AU161" s="35">
        <f t="shared" si="15"/>
        <v>0</v>
      </c>
      <c r="AV161" s="35">
        <f t="shared" si="15"/>
        <v>0</v>
      </c>
      <c r="AW161" s="35">
        <f t="shared" si="15"/>
        <v>0</v>
      </c>
      <c r="AX161" s="35">
        <f t="shared" si="15"/>
        <v>0</v>
      </c>
      <c r="AY161" s="35">
        <f t="shared" si="15"/>
        <v>0</v>
      </c>
      <c r="AZ161" s="35">
        <f t="shared" si="15"/>
        <v>0</v>
      </c>
      <c r="BA161" s="35">
        <f t="shared" si="15"/>
        <v>0</v>
      </c>
    </row>
  </sheetData>
  <sheetProtection selectLockedCells="1" selectUnlockedCells="1"/>
  <mergeCells count="2">
    <mergeCell ref="L160:BA160"/>
    <mergeCell ref="A161:H161"/>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c e l l p r o t e c t i o n / > < / 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中国通信服务股份有限公司</Company>
  <Application>WPS Office WWO_wpscloud_20221219222043-3c017ac330</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dc:creator>
  <cp:lastModifiedBy>黄国平</cp:lastModifiedBy>
  <dcterms:created xsi:type="dcterms:W3CDTF">2025-05-20T08:30:00Z</dcterms:created>
  <dcterms:modified xsi:type="dcterms:W3CDTF">2025-06-23T02:18:25Z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69815502B2364A9A8B6CA4A89A3B7EC3_13</vt:lpwstr>
  </property>
  <property fmtid="{D5CDD505-2E9C-101B-9397-08002B2CF9AE}" pid="3" name="KSOProductBuildVer">
    <vt:lpwstr>2052-12.1.0.21541</vt:lpwstr>
  </property>
</Properties>
</file>