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5"/>
  </bookViews>
  <sheets>
    <sheet name="造价预算汇总" sheetId="25" r:id="rId1"/>
    <sheet name="1停车场管理系统" sheetId="15" r:id="rId2"/>
    <sheet name="2引导及反寻系统" sheetId="19" r:id="rId3"/>
    <sheet name="3视频监控" sheetId="16" r:id="rId4"/>
    <sheet name="4院内导航系统" sheetId="21" r:id="rId5"/>
    <sheet name="5导向标识" sheetId="26" r:id="rId6"/>
    <sheet name="监控及网络统计表1" sheetId="18" r:id="rId7"/>
  </sheets>
  <definedNames>
    <definedName name="_xlnm._FilterDatabase" localSheetId="3" hidden="1">'3视频监控'!$A$1:$J$49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<sst xmlns="http://schemas.openxmlformats.org/spreadsheetml/2006/main" count="597" uniqueCount="324">
  <si>
    <t>番禺区中心医院综合应急大楼项目地下停车场系统调研清单</t>
  </si>
  <si>
    <t>编号</t>
  </si>
  <si>
    <t>项目</t>
  </si>
  <si>
    <t>分项</t>
  </si>
  <si>
    <t>预算（元）</t>
  </si>
  <si>
    <t>备注</t>
  </si>
  <si>
    <t>停车场管理系统</t>
  </si>
  <si>
    <t>预约系统</t>
  </si>
  <si>
    <t>智慧停车</t>
  </si>
  <si>
    <t>车辆停车引导及反向寻车系统</t>
  </si>
  <si>
    <t>车位引导</t>
  </si>
  <si>
    <t>安防监控</t>
  </si>
  <si>
    <t>停车场导航</t>
  </si>
  <si>
    <t>蓝牙室内导航</t>
  </si>
  <si>
    <t>导向标识</t>
  </si>
  <si>
    <t>/</t>
  </si>
  <si>
    <t>小计</t>
  </si>
  <si>
    <t>序号</t>
  </si>
  <si>
    <t>设备名称</t>
  </si>
  <si>
    <t>品牌</t>
  </si>
  <si>
    <t>型号</t>
  </si>
  <si>
    <t>项目特征描述</t>
  </si>
  <si>
    <t>计量单位</t>
  </si>
  <si>
    <t>工程量</t>
  </si>
  <si>
    <t>设备单价</t>
  </si>
  <si>
    <t>设备合计</t>
  </si>
  <si>
    <t>一、停车场管理系统</t>
  </si>
  <si>
    <t>智能道闸</t>
  </si>
  <si>
    <t>直流变频功能：抬杆和落杆速度可以独立调节，可以实现高速抬杆，快速通行；
全向道闸：不区分左右向，场景适应性强
 行星齿轮：传动效率高，性能稳定
支持遇阻反弹，开优先保护功能
免学习、按键微调限位位置，调试简单
事件日志记录、方便操作追踪
支持红外，地感，雷达等多种防砸
手动开闸功能：停电情况下可使用辅助工具使道闸保持打开状态
接口参数
开/关到位输出接口：各1组
485控制接口：1组
开/关/停控制信号接口：各1组
红外/地感防砸信号接口：1组
保护接口（外接压力电波等保护设备）：1组
手柄控制接口：1组
一般规范
尺寸(mm)：299*349*1028
工作温度和湿度：-30~60℃
运行速度：4s、5s、6s
机箱材质：SECC
工作电压：AC220V
电机类型：直流无刷
运行噪声：60分贝
电机功率：300W
杆子类型：直杆
道闸系列：五系列
道闸方向：全向</t>
  </si>
  <si>
    <t>台</t>
  </si>
  <si>
    <t>三个出入口，共3进3出,另有4台用于预约区域及备用</t>
  </si>
  <si>
    <t>防砸雷达</t>
  </si>
  <si>
    <t>【防砸雷达】
采用79GHz MMIC技术，分辨率更高，检测更稳定；
雷达检测距离可调，检测宽度可调，操作方便，通用性强；
无需学习背景，适应更多复杂现场环境；
采用先进的信号处理技术，可稳定检测到行人和车辆，有效防止“砸车、砸人”事故的发生。
采用LED灯指示雷达工作状态，状态更直观。 
自动记录雷达的配置参数，断电重启后可恢复至之前的工作状态；
环境适应性强，检测性能不受电磁干扰、光照、灰尘、雨雪等外界环境影响。
具备检测车和人功能，支持单人过滤。
按需选配，雷达支架-STJ1-6-SK-DJ，366000020</t>
  </si>
  <si>
    <t>触发雷达</t>
  </si>
  <si>
    <t>【触发雷达】
采用79GHz MMIC技术，分辨率更高，检测更稳定；
雷达检测距离可调，检测宽度可调，操作方便，通用性强；
无需学习背景，适应更多复杂现场环境；
提供RS485串口或者WIFI通讯功能，WIFI版本配备手机APP，可对雷达进行在线调试、固件升级，操作更方便；
安装与维护方便，所需人力少，工时短。
具备检测车和人功能，支持单人过滤。
自动记录雷达的配置参数，断电重启后可恢复至之前的工作状态；
环境适应性强，检测性能不受电磁干扰、光照、灰尘、雨雪等外界环境影响。</t>
  </si>
  <si>
    <t>车牌识别一体化</t>
  </si>
  <si>
    <t>【分辨率400W】【LED】
高清晰：400万像素高清摄像机，最大分辨率可达2688*1520，帧率高达25fps；
集成度高：集摄像机、LED显示屏、补光灯、镜头、喇叭功放于一体，有效节省施工布线成本；
显示屏：支持两列行四字双色LED屏，显示内容可灵活配置
内置高亮LED灯，智能补光技术，满足不同场景需求
支持电动变焦镜头，便于调试
车牌识别种类：支持识别的号牌类型包括大（小）型汽车、使领馆汽车、警用汽车、教练汽车、新能源汽车、军车等；2019式武警车牌等国标车牌；
车辆结构化：支持车型识别，车标识别，车身颜色识别，子品牌检测
黑白名单控制：支持黑、白名单的导入及对比，可直接联动道闸开闸，支持脱机运行；
支持智能化视频检测抓拍，实现机动车精准抓拍识别，准确率99.9%以上（车辆目标以及对应车牌成像清晰无遮挡）
支持跟车不落杆，实现快速通行
机箱表面采用抗紫外线静电喷塑工艺，不起皮，不褪色，防尘防水等级符合室外设备IP54级别要求；
一体化结构设计，布线简单，调试方便
摄像机
最低照度：彩色0.04lx(F2.0,AGC ON)
黑白0.02lx(F2.0,AGC ON)
快门：1/30秒至1/100,000秒
传感器类型：1/3" Progressive Scan CMOS
自动光圈：DC驱动
ICR切换：支持
镜头：3.1~6mm电动变焦镜头
日夜转换模式：ICR红外滤片式
数字降噪：3D数字降噪
压缩标准
视频压缩标准：H.264/H.265/MJPEG
视频压缩码率：32 Kbps~16M bps
图像
帧率：25fps(2688*1520)
图像设置：饱和度,亮度,对比度,白平衡,增益,3D降噪通过软件可调
图像格式：JPEG
最大图像尺寸：2688*1520
网络功能
通用功能：心跳,密码保护,NTP校时
支持协议：TCP/IP,HTTP,DHCP,DNS,RTP,RTSP,NTP,支持FTP上传图片
抓拍功能
智能识别：车牌识别,
补光灯控制：补光灯自动光控、时控可选；
图片格式：采用JPEG编码,图片质量可设
接口
通讯接口：1个RJ45 10M/100M 自适应以太网口 ，1个RS-232接口
外部接口：2路触发输入；2路继电器输出，支持道闸开、关、停
补光灯：内置9颗LED补光灯
一般规范
防护等级：IP54
工作温度和湿度：-20℃~70℃,湿度小于90%(无凝结)
电源供应：AC100V~240V
功耗：35W MAX
一般规范
重量：14KG
尺寸(mm)：1384*194*186
显示屏参数
显示亮度：最大1200cd/m²
显示屏尺寸：256mm*128mm
显示分辨率：32*64
屏幕类型：LED</t>
  </si>
  <si>
    <t>套</t>
  </si>
  <si>
    <t>单向安全岛</t>
  </si>
  <si>
    <t>混凝土浇筑</t>
  </si>
  <si>
    <t>管理工作站</t>
  </si>
  <si>
    <t>技术路线：Intel；
CPU：i5-12400；
内存：8GB；
硬盘：256G SSD；
显示器：23.8英寸；
显卡：集显；
操作系统：WIN10 Home(激活)；</t>
  </si>
  <si>
    <t>车场管理服务器</t>
  </si>
  <si>
    <t xml:space="preserve">【出入口控制终端】【固态硬盘】【含单机PMS管理软件】【预装正版WIN10系统】
2U双路标准机架式服务器
CPU：配置1颗 x86架构HYGON 7263处理器，核数≥16核，频率≥2.5GHz
内存：配置64G DDR4，16根内存插槽
硬盘：配置4块1.2T 10K  SAS盘
阵列卡：配置1块RAID_4G卡，(支持RAID 0/1/10/5)
PCIE扩展：支持5个PCIE插槽
网口：板载2个千兆电口，配置2个万兆光口，支持选配10GbE、25GbE SFP+等多种网络接口
其他接口：1个千兆RJ-45管理接口，4个USB 接口，1个VGA口，一个可选前置VGA
电源：配置550W（1+1）高效铂金CRPS冗余电源 </t>
  </si>
  <si>
    <t>光纤收发器</t>
  </si>
  <si>
    <t>接口类型：1个10/100/1000 1bps的自适应RJ45口，1个1000 1bps的SC 光纤口；RJ45 端口防雷：6KV;光纤类型:单模光纤；传输距离：≤3KM；工作波长：发送:1310nm，接收:1550nm；接收灵敏度：≤-20 dBm
发射功率：-15至-6 dBm；工作温度：-20°C~60°C</t>
  </si>
  <si>
    <t>对</t>
  </si>
  <si>
    <t>管理岗亭</t>
  </si>
  <si>
    <t>不锈钢材质，1500*1500*2300mm</t>
  </si>
  <si>
    <t>个</t>
  </si>
  <si>
    <t>网线</t>
  </si>
  <si>
    <t>UTP CAT6</t>
  </si>
  <si>
    <t>米</t>
  </si>
  <si>
    <t>电源线</t>
  </si>
  <si>
    <t>RVV3*2.5</t>
  </si>
  <si>
    <t>RVV3*1.0</t>
  </si>
  <si>
    <t>信号线</t>
  </si>
  <si>
    <t>RVVP6*1.0</t>
  </si>
  <si>
    <t>消防联动信号线</t>
  </si>
  <si>
    <t>RVV2*0.75</t>
  </si>
  <si>
    <t>PVC线管</t>
  </si>
  <si>
    <t>25PVC线管</t>
  </si>
  <si>
    <t>管理服务器</t>
  </si>
  <si>
    <t xml:space="preserve">2U双路标准机架式服务器
CPU：配置1颗 x86架构HYGON 7263处理器，核数≥16核，频率≥2.5GHz
内存：配置64G DDR4，16根内存插槽
硬盘：配置4块1.2T 10K  SAS盘
阵列卡：配置1块RAID_4G卡，(支持RAID 0/1/10/5)
PCIE扩展：支持5个PCIE插槽
网口：板载2个千兆电口，配置2个万兆光口，支持选配10GbE、25GbE SFP+等多种网络接口
其他接口：1个千兆RJ-45管理接口，4个USB 接口，1个VGA口，一个可选前置VGA
电源：配置550W（1+1）高效铂金CRPS冗余电源 </t>
  </si>
  <si>
    <t>停车场管理系统软件</t>
  </si>
  <si>
    <t>包含出入口视频画面、车牌识别进出、车辆查询登记、停车记录查询、微信支付缴费等功能</t>
  </si>
  <si>
    <t>停车场管理系统小计：</t>
  </si>
  <si>
    <t>二、预约停车系统</t>
  </si>
  <si>
    <t>医院HIS系统对接</t>
  </si>
  <si>
    <t>对接医院HIS系统</t>
  </si>
  <si>
    <t>项</t>
  </si>
  <si>
    <t>医院提供查询接口</t>
  </si>
  <si>
    <t>对接医院公众号</t>
  </si>
  <si>
    <t>提供跳转链接</t>
  </si>
  <si>
    <t>云平台搭建</t>
  </si>
  <si>
    <t>云平台搭建：入口H5页面建设、含云服务器、云数据库及云存储等</t>
  </si>
  <si>
    <t>预约停车登记</t>
  </si>
  <si>
    <t>功能开发：
预约停车登记、就诊信息核验、停车区域引导、预约车位余位、预约车位起落锁、预约停车记录、预约数据推送</t>
  </si>
  <si>
    <t>定制开发</t>
  </si>
  <si>
    <t>车位识别相机</t>
  </si>
  <si>
    <t>含安装及辅料</t>
  </si>
  <si>
    <t>相机支架</t>
  </si>
  <si>
    <t>车位管理地锁</t>
  </si>
  <si>
    <t>预约停车系统 小计：</t>
  </si>
  <si>
    <t>二、地下车库车辆引导系统</t>
  </si>
  <si>
    <t>2.1前端</t>
  </si>
  <si>
    <t>视频探测器3车位</t>
  </si>
  <si>
    <r>
      <rPr>
        <sz val="9"/>
        <rFont val="Symbol"/>
        <charset val="2"/>
      </rPr>
      <t></t>
    </r>
    <r>
      <rPr>
        <sz val="9"/>
        <rFont val="宋体"/>
        <charset val="134"/>
      </rPr>
      <t xml:space="preserve"> 视频车位探测器3车位是一个视频识别终端，对1-3车位上的车位状态以及车牌进行识别，通过TCP/IP把车位识别结果及图像信息传输给到视频区域控制器,每台视频区域控制器可以连接控制</t>
    </r>
    <r>
      <rPr>
        <sz val="9"/>
        <rFont val="Symbol"/>
        <charset val="2"/>
      </rPr>
      <t>60</t>
    </r>
    <r>
      <rPr>
        <sz val="9"/>
        <rFont val="宋体"/>
        <charset val="134"/>
      </rPr>
      <t>个三车位视频车位探测器</t>
    </r>
    <r>
      <rPr>
        <sz val="9"/>
        <rFont val="Symbol"/>
        <charset val="2"/>
      </rPr>
      <t>(</t>
    </r>
    <r>
      <rPr>
        <sz val="9"/>
        <rFont val="宋体"/>
        <charset val="134"/>
      </rPr>
      <t>六车位视为</t>
    </r>
    <r>
      <rPr>
        <sz val="9"/>
        <rFont val="Symbol"/>
        <charset val="2"/>
      </rPr>
      <t>2</t>
    </r>
    <r>
      <rPr>
        <sz val="9"/>
        <rFont val="宋体"/>
        <charset val="134"/>
      </rPr>
      <t>个三车位</t>
    </r>
    <r>
      <rPr>
        <sz val="9"/>
        <rFont val="Symbol"/>
        <charset val="2"/>
      </rPr>
      <t>)</t>
    </r>
    <r>
      <rPr>
        <sz val="9"/>
        <rFont val="宋体"/>
        <charset val="134"/>
      </rPr>
      <t xml:space="preserve">。
</t>
    </r>
    <r>
      <rPr>
        <sz val="9"/>
        <rFont val="Symbol"/>
        <charset val="2"/>
      </rPr>
      <t></t>
    </r>
    <r>
      <rPr>
        <sz val="9"/>
        <rFont val="宋体"/>
        <charset val="134"/>
      </rPr>
      <t xml:space="preserve">检控车位数：1-3个
</t>
    </r>
    <r>
      <rPr>
        <sz val="9"/>
        <rFont val="Symbol"/>
        <charset val="2"/>
      </rPr>
      <t></t>
    </r>
    <r>
      <rPr>
        <sz val="9"/>
        <rFont val="宋体"/>
        <charset val="134"/>
      </rPr>
      <t xml:space="preserve">图像传感器：1/3CMOS，图像分辨率：300万像素（2304*1296），图像压缩格式：JPEG，
视频压缩标准：h.264，帧率：1~25帧每秒，视频码率：256Kbps—4Mbps
</t>
    </r>
    <r>
      <rPr>
        <sz val="9"/>
        <rFont val="Symbol"/>
        <charset val="2"/>
      </rPr>
      <t></t>
    </r>
    <r>
      <rPr>
        <sz val="9"/>
        <rFont val="宋体"/>
        <charset val="134"/>
      </rPr>
      <t xml:space="preserve">通讯接口：2个网口+1路RS485+1路电源输入/输出
上位机可配置：IP地址、亮度、对比度、饱和度、锐度、图像码率、车位数、车位编号、告警、RS485设置、车位指示灯设置
</t>
    </r>
    <r>
      <rPr>
        <sz val="9"/>
        <rFont val="Symbol"/>
        <charset val="2"/>
      </rPr>
      <t></t>
    </r>
    <r>
      <rPr>
        <sz val="9"/>
        <rFont val="宋体"/>
        <charset val="134"/>
      </rPr>
      <t xml:space="preserve">识别结果输出：车牌号码、入位/出位时间、车辆图像
</t>
    </r>
    <r>
      <rPr>
        <sz val="9"/>
        <rFont val="Symbol"/>
        <charset val="2"/>
      </rPr>
      <t></t>
    </r>
    <r>
      <rPr>
        <sz val="9"/>
        <rFont val="宋体"/>
        <charset val="134"/>
      </rPr>
      <t xml:space="preserve">录像输出：当接收到录入像指令时，按配置的编码方式输出视频流供其他设备录像
</t>
    </r>
    <r>
      <rPr>
        <sz val="9"/>
        <rFont val="Symbol"/>
        <charset val="2"/>
      </rPr>
      <t></t>
    </r>
    <r>
      <rPr>
        <sz val="9"/>
        <rFont val="宋体"/>
        <charset val="134"/>
      </rPr>
      <t xml:space="preserve">识别速度：＜5S，有车无车识别率：≥99%，车牌识别率≥98%
</t>
    </r>
    <r>
      <rPr>
        <sz val="9"/>
        <rFont val="Symbol"/>
        <charset val="2"/>
      </rPr>
      <t></t>
    </r>
    <r>
      <rPr>
        <sz val="9"/>
        <rFont val="宋体"/>
        <charset val="134"/>
      </rPr>
      <t xml:space="preserve">识别车牌种类：蓝牌、黄牌、教练车牌、新能源车牌、港澳车牌、警车车牌、新式单层军牌、单层武警军牌
</t>
    </r>
    <r>
      <rPr>
        <sz val="9"/>
        <rFont val="Symbol"/>
        <charset val="2"/>
      </rPr>
      <t></t>
    </r>
    <r>
      <rPr>
        <sz val="9"/>
        <rFont val="宋体"/>
        <charset val="134"/>
      </rPr>
      <t xml:space="preserve">检测区域屏蔽：识别干扰区（如：车位号）可通过设置进行屏蔽
</t>
    </r>
    <r>
      <rPr>
        <sz val="9"/>
        <rFont val="Symbol"/>
        <charset val="2"/>
      </rPr>
      <t></t>
    </r>
    <r>
      <rPr>
        <sz val="9"/>
        <rFont val="宋体"/>
        <charset val="134"/>
      </rPr>
      <t xml:space="preserve">车位状态检测：支持,抓拍车位有车、无车图片、移动抓拍
</t>
    </r>
    <r>
      <rPr>
        <sz val="9"/>
        <rFont val="Symbol"/>
        <charset val="2"/>
      </rPr>
      <t></t>
    </r>
    <r>
      <rPr>
        <sz val="9"/>
        <rFont val="宋体"/>
        <charset val="134"/>
      </rPr>
      <t xml:space="preserve">车位状态指示灯：红、绿、黄、蓝、粉、青、白七色可选，可通过软件调控灯颜色
</t>
    </r>
    <r>
      <rPr>
        <sz val="9"/>
        <color rgb="FFFF0000"/>
        <rFont val="宋体"/>
        <charset val="134"/>
      </rPr>
      <t>▲   报警功能：支持专车违停报警、多位多车违停报警、车辆跨线违停报警、异常车位管理。</t>
    </r>
    <r>
      <rPr>
        <sz val="9"/>
        <rFont val="宋体"/>
        <charset val="134"/>
      </rPr>
      <t xml:space="preserve">
</t>
    </r>
    <r>
      <rPr>
        <sz val="9"/>
        <rFont val="Symbol"/>
        <charset val="2"/>
      </rPr>
      <t></t>
    </r>
    <r>
      <rPr>
        <sz val="9"/>
        <rFont val="宋体"/>
        <charset val="134"/>
      </rPr>
      <t xml:space="preserve">最低照度：车辆检测≥2Lux
</t>
    </r>
    <r>
      <rPr>
        <sz val="9"/>
        <rFont val="Symbol"/>
        <charset val="2"/>
      </rPr>
      <t></t>
    </r>
    <r>
      <rPr>
        <sz val="9"/>
        <rFont val="宋体"/>
        <charset val="134"/>
      </rPr>
      <t xml:space="preserve">工作电压：DC12V——24V宽电压，平均功率：＜6W
</t>
    </r>
    <r>
      <rPr>
        <sz val="9"/>
        <rFont val="Symbol"/>
        <charset val="2"/>
      </rPr>
      <t></t>
    </r>
    <r>
      <rPr>
        <sz val="9"/>
        <rFont val="宋体"/>
        <charset val="134"/>
      </rPr>
      <t xml:space="preserve">工作温度：-30℃--70℃，湿度10%——90%（不凝结）
</t>
    </r>
    <r>
      <rPr>
        <sz val="9"/>
        <color indexed="10"/>
        <rFont val="Symbol"/>
        <charset val="2"/>
      </rPr>
      <t></t>
    </r>
    <r>
      <rPr>
        <sz val="9"/>
        <color rgb="FFFF0000"/>
        <rFont val="宋体"/>
        <charset val="134"/>
      </rPr>
      <t>扩展功能：支持蓝牙，可接外置语音装置（喇叭）</t>
    </r>
    <r>
      <rPr>
        <sz val="9"/>
        <rFont val="宋体"/>
        <charset val="134"/>
      </rPr>
      <t xml:space="preserve">
</t>
    </r>
    <r>
      <rPr>
        <sz val="9"/>
        <rFont val="Symbol"/>
        <charset val="2"/>
      </rPr>
      <t></t>
    </r>
    <r>
      <rPr>
        <sz val="9"/>
        <color rgb="FFFF0000"/>
        <rFont val="宋体"/>
        <charset val="134"/>
      </rPr>
      <t>支持外接车位指示灯
▲   设备布线：电源线+网线或非标POE手拉手
▲   外置镜头，无需拆机便可调整识别角度。</t>
    </r>
  </si>
  <si>
    <t>只</t>
  </si>
  <si>
    <t>视频探测器6车位</t>
  </si>
  <si>
    <r>
      <rPr>
        <sz val="9"/>
        <rFont val="Symbol"/>
        <charset val="2"/>
      </rPr>
      <t></t>
    </r>
    <r>
      <rPr>
        <sz val="9"/>
        <rFont val="宋体"/>
        <charset val="134"/>
      </rPr>
      <t xml:space="preserve"> 视频车位探测器</t>
    </r>
    <r>
      <rPr>
        <sz val="9"/>
        <rFont val="Symbol"/>
        <charset val="2"/>
      </rPr>
      <t>6</t>
    </r>
    <r>
      <rPr>
        <sz val="9"/>
        <rFont val="宋体"/>
        <charset val="134"/>
      </rPr>
      <t>车位是一个视频识别终端，对</t>
    </r>
    <r>
      <rPr>
        <sz val="9"/>
        <rFont val="Symbol"/>
        <charset val="2"/>
      </rPr>
      <t>2-6</t>
    </r>
    <r>
      <rPr>
        <sz val="9"/>
        <rFont val="宋体"/>
        <charset val="134"/>
      </rPr>
      <t>车位上的车位状态以及车牌进行识别，通过TCP/IP把车位识别结果及图像信息传输给到视频区域控制器,每台视频区域控制器可以连接控制</t>
    </r>
    <r>
      <rPr>
        <sz val="9"/>
        <rFont val="Symbol"/>
        <charset val="2"/>
      </rPr>
      <t>60</t>
    </r>
    <r>
      <rPr>
        <sz val="9"/>
        <rFont val="宋体"/>
        <charset val="134"/>
      </rPr>
      <t>个三车位视频车位探测器</t>
    </r>
    <r>
      <rPr>
        <sz val="9"/>
        <rFont val="Symbol"/>
        <charset val="2"/>
      </rPr>
      <t>(</t>
    </r>
    <r>
      <rPr>
        <sz val="9"/>
        <rFont val="宋体"/>
        <charset val="134"/>
      </rPr>
      <t>六车位视为</t>
    </r>
    <r>
      <rPr>
        <sz val="9"/>
        <rFont val="Symbol"/>
        <charset val="2"/>
      </rPr>
      <t>2</t>
    </r>
    <r>
      <rPr>
        <sz val="9"/>
        <rFont val="宋体"/>
        <charset val="134"/>
      </rPr>
      <t>个三车位</t>
    </r>
    <r>
      <rPr>
        <sz val="9"/>
        <rFont val="Symbol"/>
        <charset val="2"/>
      </rPr>
      <t>)</t>
    </r>
    <r>
      <rPr>
        <sz val="9"/>
        <rFont val="宋体"/>
        <charset val="134"/>
      </rPr>
      <t xml:space="preserve">
</t>
    </r>
    <r>
      <rPr>
        <sz val="9"/>
        <rFont val="Symbol"/>
        <charset val="2"/>
      </rPr>
      <t></t>
    </r>
    <r>
      <rPr>
        <sz val="9"/>
        <rFont val="宋体"/>
        <charset val="134"/>
      </rPr>
      <t>检控车位数：</t>
    </r>
    <r>
      <rPr>
        <sz val="9"/>
        <rFont val="Symbol"/>
        <charset val="2"/>
      </rPr>
      <t>2-6</t>
    </r>
    <r>
      <rPr>
        <sz val="9"/>
        <rFont val="宋体"/>
        <charset val="134"/>
      </rPr>
      <t xml:space="preserve">个
</t>
    </r>
    <r>
      <rPr>
        <sz val="9"/>
        <rFont val="Symbol"/>
        <charset val="2"/>
      </rPr>
      <t></t>
    </r>
    <r>
      <rPr>
        <sz val="9"/>
        <rFont val="宋体"/>
        <charset val="134"/>
      </rPr>
      <t xml:space="preserve">图像传感器：1/3CMOS，图像分辨率：300万像素（2304*1296），图像压缩格式：JPEG，
视频压缩标准：h.264，帧率：1~25帧每秒，视频码率：256Kbps—4Mbps
</t>
    </r>
    <r>
      <rPr>
        <sz val="9"/>
        <rFont val="Symbol"/>
        <charset val="2"/>
      </rPr>
      <t></t>
    </r>
    <r>
      <rPr>
        <sz val="9"/>
        <rFont val="宋体"/>
        <charset val="134"/>
      </rPr>
      <t xml:space="preserve">通讯接口：2个网口+1路RS485+1路电源输入/输出
上位机可配置：IP地址、亮度、对比度、饱和度、锐度、图像码率、车位数、车位编号、告警、RS485设置、车位指示灯设置
</t>
    </r>
    <r>
      <rPr>
        <sz val="9"/>
        <rFont val="Symbol"/>
        <charset val="2"/>
      </rPr>
      <t></t>
    </r>
    <r>
      <rPr>
        <sz val="9"/>
        <rFont val="宋体"/>
        <charset val="134"/>
      </rPr>
      <t xml:space="preserve">识别结果输出：车牌号码、入位/出位时间、车辆图像
</t>
    </r>
    <r>
      <rPr>
        <sz val="9"/>
        <rFont val="Symbol"/>
        <charset val="2"/>
      </rPr>
      <t></t>
    </r>
    <r>
      <rPr>
        <sz val="9"/>
        <rFont val="宋体"/>
        <charset val="134"/>
      </rPr>
      <t xml:space="preserve">录像输出：当接收到录入像指令时，按配置的编码方式输出视频流供其他设备录像
</t>
    </r>
    <r>
      <rPr>
        <sz val="9"/>
        <rFont val="Symbol"/>
        <charset val="2"/>
      </rPr>
      <t></t>
    </r>
    <r>
      <rPr>
        <sz val="9"/>
        <rFont val="宋体"/>
        <charset val="134"/>
      </rPr>
      <t xml:space="preserve">识别速度：＜5S，有车无车识别率：≥99%，车牌识别率≥98%
</t>
    </r>
    <r>
      <rPr>
        <sz val="9"/>
        <rFont val="Symbol"/>
        <charset val="2"/>
      </rPr>
      <t></t>
    </r>
    <r>
      <rPr>
        <sz val="9"/>
        <color rgb="FFFF0000"/>
        <rFont val="宋体"/>
        <charset val="134"/>
      </rPr>
      <t xml:space="preserve">识别车牌种类：蓝牌、黄牌、教练车牌、新能源车牌、港澳车牌、警车车牌、新式单层军牌、单层武警军牌
</t>
    </r>
    <r>
      <rPr>
        <sz val="9"/>
        <color indexed="10"/>
        <rFont val="Symbol"/>
        <charset val="2"/>
      </rPr>
      <t></t>
    </r>
    <r>
      <rPr>
        <sz val="9"/>
        <color rgb="FFFF0000"/>
        <rFont val="宋体"/>
        <charset val="134"/>
      </rPr>
      <t>检测区域屏蔽：识别干扰区（如：车位号）可通过设置进行屏蔽</t>
    </r>
    <r>
      <rPr>
        <sz val="9"/>
        <rFont val="宋体"/>
        <charset val="134"/>
      </rPr>
      <t xml:space="preserve">
</t>
    </r>
    <r>
      <rPr>
        <sz val="9"/>
        <rFont val="Symbol"/>
        <charset val="2"/>
      </rPr>
      <t></t>
    </r>
    <r>
      <rPr>
        <sz val="9"/>
        <rFont val="宋体"/>
        <charset val="134"/>
      </rPr>
      <t xml:space="preserve">车位状态检测：支持,抓拍车位有车、无车图片、移动抓拍
</t>
    </r>
    <r>
      <rPr>
        <sz val="9"/>
        <rFont val="Symbol"/>
        <charset val="2"/>
      </rPr>
      <t></t>
    </r>
    <r>
      <rPr>
        <sz val="9"/>
        <rFont val="宋体"/>
        <charset val="134"/>
      </rPr>
      <t>车位状态指示灯：红、绿、黄、蓝、粉、青、白七色可选，可通过软件调控灯颜色
▲</t>
    </r>
    <r>
      <rPr>
        <sz val="9"/>
        <color rgb="FFFF0000"/>
        <rFont val="宋体"/>
        <charset val="134"/>
      </rPr>
      <t xml:space="preserve">   报警功能：支持专车违停报警、多位多车违停报警、车辆跨线违停报警、异常车位管理。</t>
    </r>
    <r>
      <rPr>
        <sz val="9"/>
        <rFont val="宋体"/>
        <charset val="134"/>
      </rPr>
      <t xml:space="preserve">
</t>
    </r>
    <r>
      <rPr>
        <sz val="9"/>
        <rFont val="Symbol"/>
        <charset val="2"/>
      </rPr>
      <t></t>
    </r>
    <r>
      <rPr>
        <sz val="9"/>
        <rFont val="宋体"/>
        <charset val="134"/>
      </rPr>
      <t xml:space="preserve">最低照度：车辆检测≥2Lux
</t>
    </r>
    <r>
      <rPr>
        <sz val="9"/>
        <rFont val="Symbol"/>
        <charset val="2"/>
      </rPr>
      <t></t>
    </r>
    <r>
      <rPr>
        <sz val="9"/>
        <rFont val="宋体"/>
        <charset val="134"/>
      </rPr>
      <t xml:space="preserve">工作电压：DC12V——24V宽电压，平均功率：＜6W
</t>
    </r>
    <r>
      <rPr>
        <sz val="9"/>
        <rFont val="Symbol"/>
        <charset val="2"/>
      </rPr>
      <t></t>
    </r>
    <r>
      <rPr>
        <sz val="9"/>
        <rFont val="宋体"/>
        <charset val="134"/>
      </rPr>
      <t xml:space="preserve">工作温度：-30℃--70℃，湿度10%——90%（不凝结）
</t>
    </r>
    <r>
      <rPr>
        <sz val="9"/>
        <rFont val="Symbol"/>
        <charset val="2"/>
      </rPr>
      <t></t>
    </r>
    <r>
      <rPr>
        <sz val="9"/>
        <color rgb="FFFF0000"/>
        <rFont val="宋体"/>
        <charset val="134"/>
      </rPr>
      <t>扩展功能：支持蓝牙，可接外置语音装置（喇叭）
▲   设备布线：电源线+网线或非标POE手拉手
▲   外置镜头，无需拆机便可调整识别角度。</t>
    </r>
  </si>
  <si>
    <t>视频区域控制器</t>
  </si>
  <si>
    <t>视频区域控制器整个系统的中枢，给视频探测器供电并且汇集下级所有视频探测器上传的图像信息和车位状态及车牌号，通过网络交换机把相关信息传输给到系统管理平台,每台视频区域控制器最大可连接60个三车位视频探测器。
工作电压：AC220V              
外形尺寸：400*260*90mm
外壳材质：镀锌板
通讯方式：TCP/IP
接口数量：10个（8个探测器专用网口+2个上联RJ45口 ）
端口隔离：支持
长距离传输：支持
容量：建议最大连接60个三车位视频探测器 
最大连接路数：8路
支持网络隔离功能
含供电电源、控制主板、安装外壳及空气开关</t>
  </si>
  <si>
    <t>32寸座式查询终端</t>
  </si>
  <si>
    <t>查询终端是图形化的寻车系统设备，主要部署在电梯口或停车场人员出入口。它是一个由液晶触摸屏、主机组成的查询系统。车主通过输入车牌号、车位号等方式快速定位车辆停放位置，系统以电子地图的形式显示停车区域，引导车主快速取车。并附带广告投放功能
寻车方式：车牌查询、车位号查询、停车时间查询、无牌车查询
支持操作：界面缩放、旋转
缴费二维码：支持嵌入
广告播放：支持自定义
分辨率：1920*1080
工作电压：AC 220V，50Hz
通讯方式：TCP/IP
显示系统：21.5寸液晶显示器
输入设备：电容触摸屏
对比度: 5000：1
最佳分辨率 :1920：1080
触摸屏 :十点触控
触摸次数 :6000万次以上
机柜接口: RJ45网络接口
通讯控制 :USB接口
内置 :COM口、HDMI接口、并口
通讯控制 :USB接口
机体材质：豪华进口金属汽车烤漆、金属光面漆，进口冷轧钢板                                                        工作温度：-10℃~+65℃
工作湿度：&lt;80%，不凝露</t>
  </si>
  <si>
    <t>室内车位引导屏单向</t>
  </si>
  <si>
    <r>
      <rPr>
        <sz val="9"/>
        <color rgb="FFFF0000"/>
        <rFont val="宋体"/>
        <charset val="134"/>
      </rPr>
      <t xml:space="preserve">红绿双色显示剩余车位数量，可自定义预警数量，大于预警数量时显示绿色，小于预警数量时显示红色。
</t>
    </r>
    <r>
      <rPr>
        <sz val="9"/>
        <rFont val="宋体"/>
        <charset val="134"/>
      </rPr>
      <t>通讯方式：标配RS485通讯，选配TCP/IP</t>
    </r>
    <r>
      <rPr>
        <sz val="9"/>
        <color rgb="FFFF0000"/>
        <rFont val="宋体"/>
        <charset val="134"/>
      </rPr>
      <t xml:space="preserve"> </t>
    </r>
    <r>
      <rPr>
        <sz val="9"/>
        <rFont val="宋体"/>
        <charset val="134"/>
      </rPr>
      <t xml:space="preserve">
外形尺寸：650*183*56mm
灯珠类型：LED高亮灯珠
供电电压：AC220V
工作电压：DC5V
最大功耗 ≤20W
</t>
    </r>
    <r>
      <rPr>
        <sz val="9"/>
        <color rgb="FFFF0000"/>
        <rFont val="宋体"/>
        <charset val="134"/>
      </rPr>
      <t>显示内容：箭头+888或箭头+8888
箭头方向："←""↖""↑""↗""→"
"↙""↓""↘"
显示模式：红绿双色显示
调试方式：手机APP调试</t>
    </r>
    <r>
      <rPr>
        <sz val="9"/>
        <rFont val="宋体"/>
        <charset val="134"/>
      </rPr>
      <t xml:space="preserve">
设备构成：铝合金外壳、有机玻璃面板、高亮LED模组、蓝牙驱动卡、电源</t>
    </r>
  </si>
  <si>
    <t>室内车位引导屏双向</t>
  </si>
  <si>
    <r>
      <rPr>
        <sz val="9"/>
        <color rgb="FFFF0000"/>
        <rFont val="宋体"/>
        <charset val="134"/>
      </rPr>
      <t>红绿双色显示剩余车位数量，可自定义预警数量，大于预警数量时显示绿色，小于预警数量时显示红色。</t>
    </r>
    <r>
      <rPr>
        <sz val="9"/>
        <rFont val="宋体"/>
        <charset val="134"/>
      </rPr>
      <t xml:space="preserve">
通讯方式：标配RS485通讯，选配TCP/IP
外形尺寸 1030*183*56mm
灯珠类型：LED高亮灯珠
供电电压：AC220V
工作电压：DC5V
最大功耗 ≤30W
</t>
    </r>
    <r>
      <rPr>
        <sz val="9"/>
        <color rgb="FFFF0000"/>
        <rFont val="宋体"/>
        <charset val="134"/>
      </rPr>
      <t>显示内容：箭头+888或箭头+8888
箭头方向："←""↖""↑""↗""→"
"↙""↓""↘"
显示模式：红绿双色显示
调试方式：手机APP调试</t>
    </r>
    <r>
      <rPr>
        <sz val="9"/>
        <rFont val="宋体"/>
        <charset val="134"/>
      </rPr>
      <t xml:space="preserve">
设备构成：铝合金外壳、有机玻璃面板、高亮LED模组、蓝牙驱动卡、电源</t>
    </r>
  </si>
  <si>
    <t>室内车位引导屏三向</t>
  </si>
  <si>
    <r>
      <rPr>
        <sz val="9"/>
        <color rgb="FFFF0000"/>
        <rFont val="宋体"/>
        <charset val="134"/>
      </rPr>
      <t xml:space="preserve">红绿双色显示剩余车位数量，可自定义预警数量，大于预警数量时显示绿色，小于预警数量时显示红色。
</t>
    </r>
    <r>
      <rPr>
        <sz val="9"/>
        <rFont val="宋体"/>
        <charset val="134"/>
      </rPr>
      <t xml:space="preserve">通讯方式：标配RS485通讯，选配TCP/IP
外型尺寸：1410*183*56mm
灯珠类型：LED高亮灯珠
供电电压：AC220V
工作电压：DC5V
最大功耗 ≤40W
</t>
    </r>
    <r>
      <rPr>
        <sz val="9"/>
        <color rgb="FFFF0000"/>
        <rFont val="宋体"/>
        <charset val="134"/>
      </rPr>
      <t>显示内容：箭头+888或箭头+8888
箭头方向："←""↖""↑""↗""→"
"↙""↓""↘"
显示模式：红绿双色显示
调试方式：手机APP调试</t>
    </r>
    <r>
      <rPr>
        <sz val="9"/>
        <rFont val="宋体"/>
        <charset val="134"/>
      </rPr>
      <t xml:space="preserve">
设备构成：铝合金外壳、有机玻璃面板、高亮LED模组、蓝牙驱动卡、电源</t>
    </r>
  </si>
  <si>
    <t>户外引导大屏</t>
  </si>
  <si>
    <r>
      <rPr>
        <sz val="9"/>
        <color rgb="FFFF0000"/>
        <rFont val="宋体"/>
        <charset val="134"/>
      </rPr>
      <t>红绿双色显示剩余车位数量，可自定义预警数量，大于预警数量时显示绿色，小于预警数量时显示红色。</t>
    </r>
    <r>
      <rPr>
        <sz val="9"/>
        <rFont val="宋体"/>
        <charset val="134"/>
      </rPr>
      <t xml:space="preserve">
工作电压：AC 110～240V
尺    寸: 2000*750*140mm 
工作温度：-30℃ ~ +75℃
环境湿度： ≤90%RH(不凝露)
支持显示位数:最大支持四位数显示 
功    耗： ≤70W
光    源： 红/绿高亮LED 
通讯方式：标配RS485，选配TCP/IP
</t>
    </r>
    <r>
      <rPr>
        <sz val="9"/>
        <color rgb="FFFF0000"/>
        <rFont val="宋体"/>
        <charset val="134"/>
      </rPr>
      <t xml:space="preserve">外观材质： 冷钢烤漆+钢化玻璃面板 </t>
    </r>
    <r>
      <rPr>
        <sz val="9"/>
        <rFont val="宋体"/>
        <charset val="134"/>
      </rPr>
      <t xml:space="preserve">
</t>
    </r>
    <r>
      <rPr>
        <sz val="9"/>
        <color rgb="FFFF0000"/>
        <rFont val="宋体"/>
        <charset val="134"/>
      </rPr>
      <t>文字部分采用激光切割工艺，内嵌透光板及灯箱
手机APP配置地址和参数。</t>
    </r>
  </si>
  <si>
    <t>视频集中控制器</t>
  </si>
  <si>
    <t>车位引导系统的计算及控制中心，为车位引导系统提供强大的算力及安全、可靠、智能化的技术支撑。将设备信息汇总进行处理，并将处理好的数据下发至引导屏，同时为查询终端提供反向寻车服务。
操作系统：Linux系统
工作电压：AC220V±10%
机身尺寸：428*250*44.5mm
外观材质：镀锌钢板
工作温度：0℃ ~ +60℃ 
工作湿度：10%~90%（无冷凝）
安装方式：机架式 
电    源：250W电源</t>
  </si>
  <si>
    <t>内置蓝牙模块</t>
  </si>
  <si>
    <t>蓝牙辅助标签</t>
  </si>
  <si>
    <t>光纤交换机</t>
  </si>
  <si>
    <t>与监控系统共用</t>
  </si>
  <si>
    <t>核心交换机</t>
  </si>
  <si>
    <t>光纤</t>
  </si>
  <si>
    <t>非屏蔽6类双绞线</t>
  </si>
  <si>
    <t>详见智能化网络系统及综合布线</t>
  </si>
  <si>
    <t>RVV2*1.0</t>
  </si>
  <si>
    <t>RVSP2*1.0</t>
  </si>
  <si>
    <t>RVV3*1.5</t>
  </si>
  <si>
    <t>线槽</t>
  </si>
  <si>
    <t>含配件</t>
  </si>
  <si>
    <t xml:space="preserve">线管 </t>
  </si>
  <si>
    <t>DN20、含配件</t>
  </si>
  <si>
    <t>桥架</t>
  </si>
  <si>
    <t>100mm*50mm，1个厚</t>
  </si>
  <si>
    <t>2.1中心机房</t>
  </si>
  <si>
    <t>车位引导管理软件</t>
  </si>
  <si>
    <r>
      <rPr>
        <sz val="9"/>
        <rFont val="宋体"/>
        <charset val="134"/>
      </rPr>
      <t xml:space="preserve">1：含矢量电子地图建模
</t>
    </r>
    <r>
      <rPr>
        <sz val="9"/>
        <color rgb="FFFF0000"/>
        <rFont val="宋体"/>
        <charset val="134"/>
      </rPr>
      <t>2：支持固定车位、VIP车位、月卡车车位等特殊车位非法占用报警</t>
    </r>
    <r>
      <rPr>
        <sz val="9"/>
        <rFont val="宋体"/>
        <charset val="134"/>
      </rPr>
      <t xml:space="preserve">
3：车位统计功能
4：车场使用率统计
5：实时使用率展示
6：车辆进出信息实时展示
</t>
    </r>
    <r>
      <rPr>
        <sz val="9"/>
        <color rgb="FFFF0000"/>
        <rFont val="宋体"/>
        <charset val="134"/>
      </rPr>
      <t>7：矢量化电子地图、支持缩放</t>
    </r>
    <r>
      <rPr>
        <sz val="9"/>
        <rFont val="宋体"/>
        <charset val="134"/>
      </rPr>
      <t xml:space="preserve">
</t>
    </r>
    <r>
      <rPr>
        <sz val="9"/>
        <color rgb="FFFF0000"/>
        <rFont val="宋体"/>
        <charset val="134"/>
      </rPr>
      <t>8：支持文明停车率展示。
9：支持多权限账号登录管理功能
10：支持设备、运营、地图、用户等多模块管理。</t>
    </r>
    <r>
      <rPr>
        <sz val="9"/>
        <rFont val="宋体"/>
        <charset val="134"/>
      </rPr>
      <t xml:space="preserve">
11：B/S架构软件平台。
12：支持自动规划寻车路径
13：支持车牌查询、车位查询、停车时间段查询、无牌车查询等多种寻车方式。
14：支持拓展手机寻车。
</t>
    </r>
    <r>
      <rPr>
        <sz val="9"/>
        <color rgb="FFFF0000"/>
        <rFont val="宋体"/>
        <charset val="134"/>
      </rPr>
      <t>15.软件平台带精确的车位分布图，可在主界面预览车位使用情况（含实时占用情况，停车时间，停车时长）
16：支持车位预约、并可以通过车位锁对预约车位进行管控。</t>
    </r>
  </si>
  <si>
    <t>云托管服务</t>
  </si>
  <si>
    <t>年</t>
  </si>
  <si>
    <t>地下车库车辆引导系统小计</t>
  </si>
  <si>
    <t>车位引导合计</t>
  </si>
  <si>
    <t>视频监控系统</t>
  </si>
  <si>
    <t>3.1、前端</t>
  </si>
  <si>
    <t>室内半球摄像机</t>
  </si>
  <si>
    <t xml:space="preserve">最高分辨率可达2560 × 1440 @25 fps;
支持用户登录锁定机制，及密码复杂度提示;
支持SmartIR，防止夜间红外过曝;
支持背光补偿，强光抑制，3D数字降噪，数字宽动态，适应不同环境;
支持ROI感兴趣区域增强编码;
支持开放型网络视频接口，ISAPI，SDK，GB28181协议，支持萤石平台接入;
1个内置麦克风;
智能补光，支持白光/红外双补光，红外光最远可达30 m，暖光最远可达20 m;
符合IP66防尘防水设计，可靠性高;
传感器类型：1/2.7" Progressive Scan CMOS
 最低照度：彩色：0.005 Lux @（F1.2, AGC ON），0 Lux with IR
 最大图像尺寸：2560 × 1440
 宽动态：数字宽动态
 调节角度：水平：0°~360°，垂直：0°~75°，旋转：0°~360° 
焦距&amp;视场角：2.8 mm：水平视场角：94°，垂直视场角：49°，对角视场角：114°
4 mm，水平视场角：70°，垂直视场角：35°，对角视场角：85°
6 mm，水平视场角：46°，垂直视场角：24°，对角视场角：54°
8 mm，水平视场角：43°，垂直视场角：24°，对角视场角：50°  
红外波长范围：850 nm
 防补光过曝：支持
 补光灯类型：智能补光，可切换白光灯、红外灯
 补光距离：红外光最远可达30 m，白光最远可达20 m  
视频压缩标准：主码流：H.265/H.264
子码流：H.265/H.264/MJPEG 
音频：1个内置麦克风
 网络：1个RJ45 10 M/100 M自适应以太网口 
存储温湿度：-30 ℃~60 ℃，湿度小于95%（无凝结）
 启动及工作温湿度：-30 ℃~60 ℃，湿度小于95%（无凝结）
 恢复出厂设置：支持客户端或浏览器恢复
 供电方式：DC：12 V ± 25%，支持防反接保护
PoE：IEEE 802.3af，CLASS 3
 电流及功耗：DC：12 V，0.42 A，最大功耗：5 W
PoE： IEEE 802.3af，CLASS 3，最大功耗：6.5 W
 电源接口类型：Ø5.5 mm圆口
 产品尺寸：Ø110 × 93 mm
 包装尺寸：145 × 145 × 128 mm
 设备重量：300 g
 带包装重量：440 g 
防护：IP66 </t>
  </si>
  <si>
    <t>室内枪机</t>
  </si>
  <si>
    <t xml:space="preserve">400万白光全彩筒型网络摄像机
最高分辨率可达2560 × 1440 @25 fps
支持用户登录锁定机制，及密码复杂度提示
支持SmartIR，防止夜间红外过曝
支持背光补偿，强光抑制，3D数字降噪，数字宽动态，适应不同使用环境
支持ROI感兴趣区域增强编码
支持开放型网络视频接口，ISAPI，SDK，GB28181协议，支持萤石平台接入
1个内置麦克风
智能补光，支持白光/红外双补光，红外光最远可达30 m，白光最远可达30 m
符合IP66防尘防水设计，可靠性高
传感器类型：1/2.7" Progressive Scan CMOS
 最低照度：彩色：0.005 Lux @（F1.2，AGC ON），0 Lux with Light
 最大图像尺寸：2560 × 1440
 宽动态：数字宽动态 
焦距&amp;视场角：4 mm，水平视场角：70°，垂直视场角：35°，对角视场角：85°
6 mm，水平视场角：46°，垂直视场角：24°，对角视场角：54°
8 mm，水平视场角：43°，垂直视场角：24°，对角视场角：50°
12 mm，水平视场角：27°，垂直视场角：15°，对角视场角：31°  
红外波长范围：850 nm
 防补光过曝：支持
 补光灯类型：智能补光，可切换白光灯、红外灯
 补光距离：红外光最远可达30 m，白光最远可达30 m 
视频压缩标准：主码流：H.265/H.264
子码流：H.265/H.264/MJPEG 
音频：1个内置麦克风
 网络：1个RJ45 10 M/100 M自适应以太网口 
启动及工作温湿度：-30 ℃~60 ℃，湿度小于95%（无凝结）
 存储温湿度：-30 ℃~60 ℃，湿度小于95%（无凝结）
 恢复出厂设置：支持客户端或浏览器恢复
 供电方式：DC：12 V ± 25%，支持防反接保护
PoE：IEEE 802.3af，Class 3
 电流及功耗：DC：12 V，0.42 A，最大功耗：5 W
PoE：IEEE 802.3af，CLASS 3，最大功耗：6.5 W
 电源接口类型：Ø5.5 mm圆口
 产品尺寸：87.1 × 83.7 × 171.7 mm
 包装尺寸：216 × 121 × 118 mm
 设备重量：360 g
 带包装重量：519 g 
防护：IP66 </t>
  </si>
  <si>
    <t>仓库外</t>
  </si>
  <si>
    <t>摄像机支架</t>
  </si>
  <si>
    <r>
      <rPr>
        <sz val="9"/>
        <rFont val="宋体"/>
        <charset val="134"/>
      </rPr>
      <t>壁装支架
外观</t>
    </r>
    <r>
      <rPr>
        <sz val="9"/>
        <rFont val="Arial"/>
        <charset val="134"/>
      </rPr>
      <t xml:space="preserve">	</t>
    </r>
    <r>
      <rPr>
        <sz val="9"/>
        <rFont val="宋体"/>
        <charset val="134"/>
      </rPr>
      <t>白
适用范围</t>
    </r>
    <r>
      <rPr>
        <sz val="9"/>
        <rFont val="Arial"/>
        <charset val="134"/>
      </rPr>
      <t xml:space="preserve">	</t>
    </r>
    <r>
      <rPr>
        <sz val="9"/>
        <rFont val="宋体"/>
        <charset val="134"/>
      </rPr>
      <t>适合枪型、筒型、一体型摄像机壁装
材料</t>
    </r>
    <r>
      <rPr>
        <sz val="9"/>
        <rFont val="Arial"/>
        <charset val="134"/>
      </rPr>
      <t xml:space="preserve">	</t>
    </r>
    <r>
      <rPr>
        <sz val="9"/>
        <rFont val="宋体"/>
        <charset val="134"/>
      </rPr>
      <t>铝合金
调整角度</t>
    </r>
    <r>
      <rPr>
        <sz val="9"/>
        <rFont val="Arial"/>
        <charset val="134"/>
      </rPr>
      <t xml:space="preserve">	</t>
    </r>
    <r>
      <rPr>
        <sz val="9"/>
        <rFont val="宋体"/>
        <charset val="134"/>
      </rPr>
      <t>水平：360°，垂直：-45°~45°
尺寸</t>
    </r>
    <r>
      <rPr>
        <sz val="9"/>
        <rFont val="Arial"/>
        <charset val="134"/>
      </rPr>
      <t xml:space="preserve">	</t>
    </r>
    <r>
      <rPr>
        <sz val="9"/>
        <rFont val="宋体"/>
        <charset val="134"/>
      </rPr>
      <t>70×97.1×173.4mm
重量</t>
    </r>
    <r>
      <rPr>
        <sz val="9"/>
        <rFont val="Arial"/>
        <charset val="134"/>
      </rPr>
      <t xml:space="preserve">	</t>
    </r>
    <r>
      <rPr>
        <sz val="9"/>
        <rFont val="宋体"/>
        <charset val="134"/>
      </rPr>
      <t>201g</t>
    </r>
  </si>
  <si>
    <t>3.2、中心机房</t>
  </si>
  <si>
    <t>储存服务器</t>
  </si>
  <si>
    <t xml:space="preserve">4U机架式网络存储设备
【硬件规格】
4U机架式网络存储设备，搭载64位多核处理器，1+1冗余电源、冗余风扇，实现7×24小时稳定运行
【硬件规格】
处理器：1颗64位多核处理器
系统内存：8GB
系统盘：1×256G SSD
存储接口：SATA接口，支持硬盘热插拔，总容量达720TB
网络接口：3个千兆数据网口，1个千兆管理口
其他接口：1×COM，2×USB2.0（前置），2×USB3.0（后置），1×VGA（后置），1×HDMI（后置）
整机电源：550W，1+1冗余电源
【产品性能】
视频性能：最大接入路数550（网络输入带宽1100Mbps）
回放性能：最大支持回放路数55路
【产品功能】
支持视频流直存
支持ONVIF、GB/T 28181、RTSP等标准协议
支持VRAID2.0数据保护技术，实现空间和数据的精细化管理
支持磁盘超容错处理，故障盘超过冗余限制，剩余硬盘数据可读，且新数据可正常写入
支持定时录像、手动录像等多种录像方式
支持关键视频数据的加锁保护功能，防止循环覆盖
支持多级运维管理，多渠道报警机制防止报警信息遗漏 </t>
  </si>
  <si>
    <t>综合管理平台</t>
  </si>
  <si>
    <t>3.3、智能化网络及综合布线</t>
  </si>
  <si>
    <t>一、工作区子系统</t>
  </si>
  <si>
    <t>网络面板</t>
  </si>
  <si>
    <t>单口信息面板（含模块）</t>
  </si>
  <si>
    <t>超五类水晶头</t>
  </si>
  <si>
    <t>RJ45 六类非屏蔽水晶头，100个/盒</t>
  </si>
  <si>
    <t>盒</t>
  </si>
  <si>
    <t>二、水平区子系统</t>
  </si>
  <si>
    <t>六类4对非屏蔽双绞线电缆</t>
  </si>
  <si>
    <t>4芯单模光纤</t>
  </si>
  <si>
    <t>GYXTW型4芯单模光缆</t>
  </si>
  <si>
    <t>24芯单模光纤</t>
  </si>
  <si>
    <t>GYTS型层绞式24芯单模光缆</t>
  </si>
  <si>
    <t>镀锌线管</t>
  </si>
  <si>
    <t>JDG20，壁厚 1.2毫米</t>
  </si>
  <si>
    <t>JDG25，壁厚 1.2毫米</t>
  </si>
  <si>
    <t>镀锌线槽</t>
  </si>
  <si>
    <t>200*100*1.2</t>
  </si>
  <si>
    <t>辅材</t>
  </si>
  <si>
    <t>扎带、卡扣、胶布、螺丝、取电开关、插座等</t>
  </si>
  <si>
    <t>三、管理间子系统</t>
  </si>
  <si>
    <t>8口POE交换机</t>
  </si>
  <si>
    <t>提供8个千兆PoE电口、2个千兆光口
交换容量：20 Gbps
包转发率：14.88 Mpps
支持IEEE 802.3at/af标准
端口最大供电功率：30 W
整机最大供电功率：110 W
支持PoE看门狗
支持6 KV防浪涌（PoE口）
支持IEEE 802.3、IEEE 802.3u、IEEE 802.3x、IEEE 802.3ab、IEEE 802.3z标准
支持管理平台管理
支持手机APP管理
支持安防网络拓扑管理、链路聚合、端口管理
支持远程升级
支持PoE输出功率管理
支持VLAN
支持SNMPv1/v2c协议
支持DHCP Snooping
支持终端安全防护
坚固式高强度金属外壳
无风扇设计，高可靠性
安装方式：桌面式可壁挂</t>
  </si>
  <si>
    <t>24口POE交换机</t>
  </si>
  <si>
    <t>提供24个千兆PoE电口、2个千兆光口
交换容量：56 Gbps
包转发率：41.67Mpps
支持IEEE 802.3at/af标准
端口最大供电功率：30 W
整机最大供电功率：370 W
支持PoE看门狗
支持6 KV防浪涌（PoE口）
支持IEEE 802.3、IEEE 802.3u、IEEE 802.3x、IEEE 802.3ab、IEEE 802.3z标准
支持管理平台管理
支持手机APP管理
支持安防网络拓扑管理、链路聚合、端口管理
支持远程升级
支持PoE输出功率管理
支持VLAN
支持SNMPv1/v2c协议
支持DHCP Snooping
支持终端安全防护
坚固式高强度金属外壳
安装方式：机架式</t>
  </si>
  <si>
    <t>光模块</t>
  </si>
  <si>
    <t>千兆20公里单模双纤模块
不分收发
TX1310nm/1.25G
RX1310nm/1.25G
LC
20km
0～70℃
SFP
发射光功率:-6～-1dBm
接收灵敏度（低值）:-21dBm</t>
  </si>
  <si>
    <t>块</t>
  </si>
  <si>
    <t>24口配线架</t>
  </si>
  <si>
    <t>24口配线架含模块</t>
  </si>
  <si>
    <t>理线器</t>
  </si>
  <si>
    <t>1U</t>
  </si>
  <si>
    <t>非屏蔽六类跳线</t>
  </si>
  <si>
    <t>1米非屏蔽六类跳线</t>
  </si>
  <si>
    <t>条</t>
  </si>
  <si>
    <t>4芯光纤盒</t>
  </si>
  <si>
    <t>4芯盒式终端盒FC满配</t>
  </si>
  <si>
    <t>耦合器</t>
  </si>
  <si>
    <t>LC-LC双芯单模光纤耦合器</t>
  </si>
  <si>
    <t>光纤熔接</t>
  </si>
  <si>
    <t>芯</t>
  </si>
  <si>
    <t>光纤跳线</t>
  </si>
  <si>
    <t>2米LC-LC单模双芯 光纤跳线</t>
  </si>
  <si>
    <t>9U壁挂机柜</t>
  </si>
  <si>
    <t>550*450*490mm  配置1个风扇，1块层板，1条4位电源</t>
  </si>
  <si>
    <t>四、垂直子系统</t>
  </si>
  <si>
    <t>4芯室外单模铠装光缆</t>
  </si>
  <si>
    <t>五、设备间子系统</t>
  </si>
  <si>
    <t>24口千兆交换机</t>
  </si>
  <si>
    <t>24口千兆全网管二层交换机，机架式，24个千兆电口，4个万兆SFP+光口，支持通过console口管理。交换容量：336Gbps/3.36Tbps，包转发率：108Mpps/126Mpps，1U高度，19英寸宽，工作温度：0℃～45℃，满负荷功耗10W。支持VLAN,流量控制，ACL，QOS，环网RRPP，支持SNMP V1/V2c/V3网管。</t>
  </si>
  <si>
    <t xml:space="preserve">提供24个千兆电口，24个千兆光口，6个万兆/千兆SFP光口
交换容量 598Gbps
包转发率 252Mpps
支持静态路由、策略路由、RIP、OSPF、BGP、MPLS等三层路由协议
支持简单网络管理：WEB浏览器，CLI，Telnet，串口
支持IGMP侦听和GRMP 
支持EAPS和ERPS以太网环网保护协议
支持DHCP Server、DHCP Relay、DHCP Snooping
支持支持SP、WRR、SP+WRR等队列调度方式
支持IEEE 802.1x认证、Radius、BDTacacs+认证
支持基于端口的VLAN，IEEE 802.1Q VLAN和GVRP
支持QoS（IEEE 802.1P/1Q和TOS/DiffServ）
支持SNMPv1/v2c/v3用于不同级别的网络管理
</t>
  </si>
  <si>
    <t>24口配线架含（含CAT6，打线式90度信息模块，非屏蔽）</t>
  </si>
  <si>
    <t>24口光纤配线架</t>
  </si>
  <si>
    <t>24口ODF光纤配线架（含LC适配器和尾纤）</t>
  </si>
  <si>
    <t>2米LC-LC双芯单模光纤跳线，LSZH</t>
  </si>
  <si>
    <t>跳</t>
  </si>
  <si>
    <t>42U机柜</t>
  </si>
  <si>
    <t>600*600*2045mm  配置2个风扇，2块层板，1条8位10A电源</t>
  </si>
  <si>
    <t>视频监控系统 小计：</t>
  </si>
  <si>
    <t>医院智能院内导航系统</t>
  </si>
  <si>
    <t>设备合价</t>
  </si>
  <si>
    <t>导航系统建设内容</t>
  </si>
  <si>
    <r>
      <rPr>
        <sz val="10"/>
        <color theme="1"/>
        <rFont val="等线"/>
        <charset val="134"/>
      </rPr>
      <t>基于领先的院内外一体化地图引擎、院内外一体化定位引擎的众寻导航系统建设主要包含: 医院3D高精矢量地图建模与绘制、导航区域内室内平均定位精度</t>
    </r>
    <r>
      <rPr>
        <sz val="10"/>
        <color indexed="8"/>
        <rFont val="微软雅黑 Light"/>
        <charset val="134"/>
      </rPr>
      <t>1~</t>
    </r>
    <r>
      <rPr>
        <sz val="10"/>
        <color theme="1"/>
        <rFont val="等线"/>
        <charset val="134"/>
      </rPr>
      <t>2米、室内外导航路径规划、院区室内外导航无缝切换、跨楼层导航路径规划等丰富功能。导航系统SDK具备广泛的兼容性，可支持iOS7.0及以上，Android 4.3及以上的智能手机在院内实时导航。</t>
    </r>
  </si>
  <si>
    <t>3D高精矢量地图</t>
  </si>
  <si>
    <t>3D高精矢量地图绘制完成之后，对全院3D地图展示效果进行系统性校对、渲染和美化，确保用户的导航体验</t>
  </si>
  <si>
    <t>平方米</t>
  </si>
  <si>
    <t>POI名称校对</t>
  </si>
  <si>
    <t>工程师到现场校对导航区域的每个POI兴趣点，确保每个POI信息的准确性，将真实环境中的每个兴趣点完整的在3D地图上展示出来</t>
  </si>
  <si>
    <t>地图数据维护</t>
  </si>
  <si>
    <t>3D地图数据维护服务2次/年</t>
  </si>
  <si>
    <t>蓝牙信标</t>
  </si>
  <si>
    <t>iBeacon蓝牙定位信标，支持Bluetooth BLE 4.0协议和苹果公司标准iBeacon协议，部署间距为6~7米，内置可更换的锂亚电池，能实现室内精确定位和导航功能，续航时间高达8年，适合室内各种复杂的应用场景</t>
  </si>
  <si>
    <t>蓝牙信标安装</t>
  </si>
  <si>
    <t>iBeacon蓝牙定位信标硬件现场安装部署</t>
  </si>
  <si>
    <t>蓝牙电磁指纹采集</t>
  </si>
  <si>
    <t>医院定位区域蓝牙电磁指纹数据采集</t>
  </si>
  <si>
    <t>导航路径规划与绘制</t>
  </si>
  <si>
    <t>医院定位区域路径规划与绘制</t>
  </si>
  <si>
    <t>导航系统调试</t>
  </si>
  <si>
    <t>现场工程师采集定位区域蓝牙电磁指纹数据以及进行路径规划绘制后，上传到服务器，然后对院区的室内外定位精度、跨楼层路径规划、跨楼栋路径规划、上下扶梯/电梯/楼梯导航切换、室内外导航切换、院内位置实时共享、AR实景导航、720全景VR导航、院内外地图一体化等多个功能模块逐一进行验证，确保用户的导航体验</t>
  </si>
  <si>
    <t>室内导航SDK</t>
  </si>
  <si>
    <t>支持院内外地图一体化、GPS与蓝牙融合定位、多语言语音输入、语音/文字自搜索导航、跨楼栋和跨楼层路径规划、跨楼层和跨楼栋实时导航、院内位置发送、院内位置实时共享、反向寻车、中/英文导航语音播报、自定义POI分类表、AR实景导航、720全景VR导航、周边交通、来院导航和紧急逃生等一系列功能。生成的导航SDK不仅嵌入到iOS、Android、微信公众号以及小程序，还可以赋予医院应用系统开发商位置服务的能力</t>
  </si>
  <si>
    <t>院内智能导航系统软件</t>
  </si>
  <si>
    <t>“导航“小程序，和医院的线上、线下各系统对接，为患者提供基于移动端精准的院内实时导航服务</t>
  </si>
  <si>
    <t>医院智能院内导航系统 小计：</t>
  </si>
  <si>
    <t>番禺区中心医院应急大楼环境地下停车场（智慧）导视系统清单</t>
  </si>
  <si>
    <t xml:space="preserve">  标识类别</t>
  </si>
  <si>
    <t>基本工艺描述</t>
  </si>
  <si>
    <t>规格（mm）</t>
  </si>
  <si>
    <t>设计工作量</t>
  </si>
  <si>
    <t>单价</t>
  </si>
  <si>
    <t>合计</t>
  </si>
  <si>
    <t xml:space="preserve">  备注</t>
  </si>
  <si>
    <t xml:space="preserve">4.地下停车场部分                                            </t>
  </si>
  <si>
    <t>03-01</t>
  </si>
  <si>
    <t xml:space="preserve">
车库指引吊牌
</t>
  </si>
  <si>
    <t>2.0mm优质氧化铝版激光切割折弯，艺术造型定制，内焊接制作骨架及面壳牢固结合，面板打磨、批灰后两层底漆，两层面漆（面烤医疗专用金属漆），部分信息内容为固定式铝型材激光雕刻内衬透光5mm亚克力版；部分版面采用液晶小屏幕内镶式（针对经常更换部分）
注：指路机器人（2英寸智慧系统液晶屏）演示产品，內镶在吊挂指示牌上</t>
  </si>
  <si>
    <t>3200×380×80mm</t>
  </si>
  <si>
    <t>最终以实际方案工艺尺寸描述为准</t>
  </si>
  <si>
    <t>03-02</t>
  </si>
  <si>
    <t xml:space="preserve">
地下出入口指引墙绘
</t>
  </si>
  <si>
    <t>专用室外用墙面丙烯，彩色墙绘</t>
  </si>
  <si>
    <t>根据实际待定</t>
  </si>
  <si>
    <t>03-03</t>
  </si>
  <si>
    <t xml:space="preserve">
分流指引墙绘
</t>
  </si>
  <si>
    <t>03-04</t>
  </si>
  <si>
    <t xml:space="preserve">
电梯间指引牌(侧挂式)
</t>
  </si>
  <si>
    <t>2.0mm优质氧化铝版激光切割折弯，艺术造型定制，内焊接制作骨架及面壳牢固结合，面板打磨、批灰后两层底漆，两层面漆（面烤医疗专用金属漆），部分信息内容为固定式铝型材激光雕刻内衬透光5mm亚克力版，发光；</t>
  </si>
  <si>
    <t>370×250×100mm</t>
  </si>
  <si>
    <t>03-05</t>
  </si>
  <si>
    <t xml:space="preserve">
楼梯间指引牌(侧挂式)
</t>
  </si>
  <si>
    <t>03-06</t>
  </si>
  <si>
    <t xml:space="preserve">
温馨提示牌
</t>
  </si>
  <si>
    <t>8mm亚克力板数控雕刻成型面板倒自然斜角定制产品，打磨、扇灰后两层底漆、两层汽车面漆（面喷医院专色油漆）文字及图案内容丝印。</t>
  </si>
  <si>
    <t>300X300 X8mm</t>
  </si>
  <si>
    <t>03-07</t>
  </si>
  <si>
    <t xml:space="preserve">
消防楼层号牌
</t>
  </si>
  <si>
    <t>2.0mm优质氧化铝版激光切割折弯，艺术造型定制产品，内焊接制作骨架及面壳牢固结合，面板打磨、批灰后两层底漆，两层面漆（面烤医院专用金属漆），内容部分为铝型材信息丝网印刷，主标题采用8mm非结晶聚酯板反面喷漆粘贴，靠墙安装。</t>
  </si>
  <si>
    <t>530×370×15mm</t>
  </si>
  <si>
    <t>03-08</t>
  </si>
  <si>
    <t>交通标识牌（圆形）</t>
  </si>
  <si>
    <t>2.4mm铝板贴钻石级反光膜</t>
  </si>
  <si>
    <t>600×600mm</t>
  </si>
  <si>
    <t>后增</t>
  </si>
  <si>
    <t>03-09</t>
  </si>
  <si>
    <t>交通标识牌（方型）</t>
  </si>
  <si>
    <t>2.5mm铝板贴钻石级反光膜</t>
  </si>
  <si>
    <t>400×600mm</t>
  </si>
  <si>
    <t>03-10</t>
  </si>
  <si>
    <t>反光镜</t>
  </si>
  <si>
    <t>成品订购</t>
  </si>
  <si>
    <t>直径800</t>
  </si>
  <si>
    <t>03-11</t>
  </si>
  <si>
    <t>车轮定位器</t>
  </si>
  <si>
    <t>橡胶制品（成品定制）</t>
  </si>
  <si>
    <t>按行标</t>
  </si>
  <si>
    <t>03-12</t>
  </si>
  <si>
    <t>地面箭头</t>
  </si>
  <si>
    <t>热熔划线</t>
  </si>
  <si>
    <t>按国标</t>
  </si>
  <si>
    <t>03-13</t>
  </si>
  <si>
    <t>地面分隔线</t>
  </si>
  <si>
    <t>03-14</t>
  </si>
  <si>
    <t>优质梯形减速带</t>
  </si>
  <si>
    <t>250*320*45</t>
  </si>
  <si>
    <t>03-15</t>
  </si>
  <si>
    <t>车位划线</t>
  </si>
  <si>
    <t>地面冷喷专色油漆。</t>
  </si>
  <si>
    <t>03-16</t>
  </si>
  <si>
    <t>车位号码牌</t>
  </si>
  <si>
    <t xml:space="preserve">     /</t>
  </si>
  <si>
    <t>03-17</t>
  </si>
  <si>
    <t>安装费（含高空作业）</t>
  </si>
  <si>
    <t>03-18</t>
  </si>
  <si>
    <t>税金</t>
  </si>
  <si>
    <t>增值税税金</t>
  </si>
  <si>
    <t>03-19</t>
  </si>
  <si>
    <t>五金配件及安装辅助材料</t>
  </si>
  <si>
    <t>汇总合计</t>
  </si>
  <si>
    <t>楼层</t>
  </si>
  <si>
    <t>汇聚编码</t>
  </si>
  <si>
    <t>监控前端</t>
  </si>
  <si>
    <t>停车道闸、引导及反寻设备</t>
  </si>
  <si>
    <t>接入交换机</t>
  </si>
  <si>
    <t>光纤盒</t>
  </si>
  <si>
    <t>机柜</t>
  </si>
  <si>
    <t>前端类型</t>
  </si>
  <si>
    <t>数量</t>
  </si>
  <si>
    <t>型号规格</t>
  </si>
  <si>
    <t>负一层</t>
  </si>
  <si>
    <t>RD-1</t>
  </si>
  <si>
    <t>400万像素半球</t>
  </si>
  <si>
    <t>4口光纤盒</t>
  </si>
  <si>
    <t>9机柜</t>
  </si>
  <si>
    <t>400万像素枪机</t>
  </si>
  <si>
    <t>RD-2</t>
  </si>
  <si>
    <t>停车道闸</t>
  </si>
  <si>
    <t>RD-3</t>
  </si>
  <si>
    <t>RD-4</t>
  </si>
  <si>
    <t>负二层</t>
  </si>
  <si>
    <t>RD-5</t>
  </si>
  <si>
    <t>负三层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</si>
</sst>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0.00"/>
    <numFmt numFmtId="177" formatCode="0_);[Red]\(0\)"/>
    <numFmt numFmtId="178" formatCode="[=0]&quot;-&quot;;General"/>
    <numFmt numFmtId="179" formatCode="#,##0.00_ "/>
  </numFmts>
  <fonts count="56">
    <font>
      <sz val="11"/>
      <color theme="1"/>
      <name val="宋体"/>
      <charset val="134"/>
      <scheme val="minor"/>
    </font>
    <font>
      <sz val="10"/>
      <color theme="1"/>
      <name val="宋体"/>
      <charset val="134"/>
    </font>
    <font>
      <b/>
      <sz val="10"/>
      <color theme="1"/>
      <name val="宋体"/>
      <charset val="134"/>
    </font>
    <font>
      <sz val="10"/>
      <color rgb="FFFF0000"/>
      <name val="宋体"/>
      <charset val="134"/>
    </font>
    <font>
      <sz val="14"/>
      <color indexed="8"/>
      <name val="宋体"/>
      <charset val="134"/>
    </font>
    <font>
      <sz val="9"/>
      <color indexed="8"/>
      <name val="Verdana"/>
      <charset val="0"/>
    </font>
    <font>
      <sz val="9"/>
      <color indexed="8"/>
      <name val="宋体"/>
      <charset val="134"/>
    </font>
    <font>
      <sz val="9"/>
      <color rgb="FF000000"/>
      <name val="宋体"/>
      <charset val="134"/>
    </font>
    <font>
      <b/>
      <sz val="10"/>
      <color indexed="8"/>
      <name val="宋体"/>
      <charset val="134"/>
    </font>
    <font>
      <sz val="10"/>
      <color indexed="8"/>
      <name val="宋体"/>
      <charset val="134"/>
    </font>
    <font>
      <sz val="9"/>
      <color indexed="8"/>
      <name val="新宋体"/>
      <charset val="134"/>
    </font>
    <font>
      <sz val="9"/>
      <color indexed="8"/>
      <name val="仿宋"/>
      <charset val="134"/>
    </font>
    <font>
      <b/>
      <sz val="9"/>
      <color indexed="8"/>
      <name val="新宋体"/>
      <charset val="134"/>
    </font>
    <font>
      <sz val="9"/>
      <name val="宋体"/>
      <charset val="134"/>
    </font>
    <font>
      <b/>
      <sz val="9"/>
      <name val="宋体"/>
      <charset val="134"/>
    </font>
    <font>
      <b/>
      <sz val="16"/>
      <name val="宋体"/>
      <charset val="134"/>
    </font>
    <font>
      <sz val="10"/>
      <color theme="1"/>
      <name val="等线"/>
      <charset val="134"/>
    </font>
    <font>
      <b/>
      <sz val="9"/>
      <color theme="1"/>
      <name val="宋体"/>
      <charset val="134"/>
    </font>
    <font>
      <sz val="9"/>
      <color theme="1"/>
      <name val="宋体"/>
      <charset val="134"/>
    </font>
    <font>
      <sz val="9"/>
      <color rgb="FFFF0000"/>
      <name val="宋体"/>
      <charset val="134"/>
    </font>
    <font>
      <sz val="10"/>
      <name val="宋体"/>
      <charset val="134"/>
    </font>
    <font>
      <sz val="9"/>
      <color theme="1"/>
      <name val="宋体"/>
      <charset val="134"/>
      <scheme val="minor"/>
    </font>
    <font>
      <sz val="9"/>
      <color indexed="63"/>
      <name val="宋体"/>
      <charset val="134"/>
    </font>
    <font>
      <sz val="9"/>
      <name val="Symbol"/>
      <charset val="2"/>
    </font>
    <font>
      <sz val="9"/>
      <color indexed="0"/>
      <name val="宋体"/>
      <charset val="134"/>
    </font>
    <font>
      <sz val="9"/>
      <color rgb="FF000000"/>
      <name val="宋体"/>
      <charset val="134"/>
    </font>
    <font>
      <sz val="9"/>
      <name val="宋体"/>
      <charset val="134"/>
      <scheme val="minor"/>
    </font>
    <font>
      <sz val="9"/>
      <color theme="1" tint="0.149937437055574"/>
      <name val="宋体"/>
      <charset val="134"/>
    </font>
    <font>
      <sz val="16"/>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宋体"/>
      <charset val="134"/>
    </font>
    <font>
      <sz val="10"/>
      <name val="Arial"/>
      <charset val="134"/>
    </font>
    <font>
      <sz val="9"/>
      <name val="Arial"/>
      <charset val="134"/>
    </font>
    <font>
      <sz val="11"/>
      <color theme="1"/>
      <name val="宋体"/>
      <charset val="134"/>
      <scheme val="minor"/>
    </font>
    <font>
      <sz val="9"/>
      <color indexed="10"/>
      <name val="Symbol"/>
      <charset val="2"/>
    </font>
    <font>
      <sz val="10"/>
      <color indexed="8"/>
      <name val="微软雅黑 Light"/>
      <charset val="134"/>
    </font>
  </fonts>
  <fills count="45">
    <fill>
      <patternFill patternType="none"/>
    </fill>
    <fill>
      <patternFill patternType="gray125"/>
    </fill>
    <fill>
      <patternFill patternType="solid">
        <fgColor theme="0" tint="-0.149967955565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theme="6"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5"/>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indexed="0"/>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13"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14" borderId="14" applyNumberFormat="0" applyAlignment="0" applyProtection="0">
      <alignment vertical="center"/>
    </xf>
    <xf numFmtId="0" fontId="39" fillId="15" borderId="15" applyNumberFormat="0" applyAlignment="0" applyProtection="0">
      <alignment vertical="center"/>
    </xf>
    <xf numFmtId="0" fontId="40" fillId="15" borderId="14" applyNumberFormat="0" applyAlignment="0" applyProtection="0">
      <alignment vertical="center"/>
    </xf>
    <xf numFmtId="0" fontId="41" fillId="16"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7" fillId="36" borderId="0" applyNumberFormat="0" applyBorder="0" applyAlignment="0" applyProtection="0">
      <alignment vertical="center"/>
    </xf>
    <xf numFmtId="0" fontId="48" fillId="37" borderId="0" applyNumberFormat="0" applyBorder="0" applyAlignment="0" applyProtection="0">
      <alignment vertical="center"/>
    </xf>
    <xf numFmtId="0" fontId="48" fillId="38" borderId="0" applyNumberFormat="0" applyBorder="0" applyAlignment="0" applyProtection="0">
      <alignment vertical="center"/>
    </xf>
    <xf numFmtId="0" fontId="47" fillId="39" borderId="0" applyNumberFormat="0" applyBorder="0" applyAlignment="0" applyProtection="0">
      <alignment vertical="center"/>
    </xf>
    <xf numFmtId="0" fontId="47" fillId="40" borderId="0" applyNumberFormat="0" applyBorder="0" applyAlignment="0" applyProtection="0">
      <alignment vertical="center"/>
    </xf>
    <xf numFmtId="0" fontId="48" fillId="41" borderId="0" applyNumberFormat="0" applyBorder="0" applyAlignment="0" applyProtection="0">
      <alignment vertical="center"/>
    </xf>
    <xf numFmtId="0" fontId="48" fillId="42" borderId="0" applyNumberFormat="0" applyBorder="0" applyAlignment="0" applyProtection="0">
      <alignment vertical="center"/>
    </xf>
    <xf numFmtId="0" fontId="47" fillId="43" borderId="0" applyNumberFormat="0" applyBorder="0" applyAlignment="0" applyProtection="0">
      <alignment vertical="center"/>
    </xf>
    <xf numFmtId="0" fontId="49" fillId="0" borderId="0"/>
    <xf numFmtId="0" fontId="50" fillId="0" borderId="0"/>
    <xf numFmtId="0" fontId="50" fillId="0" borderId="0"/>
    <xf numFmtId="176" fontId="50" fillId="0" borderId="0">
      <alignment vertical="center"/>
    </xf>
    <xf numFmtId="176" fontId="50" fillId="0" borderId="0"/>
    <xf numFmtId="176" fontId="51" fillId="0" borderId="0"/>
    <xf numFmtId="176" fontId="21" fillId="0" borderId="0"/>
    <xf numFmtId="176" fontId="50" fillId="0" borderId="0">
      <alignment vertical="center"/>
    </xf>
    <xf numFmtId="176" fontId="52" fillId="44" borderId="2">
      <alignment horizontal="left" vertical="center" wrapText="1"/>
    </xf>
    <xf numFmtId="176" fontId="50" fillId="0" borderId="0">
      <alignment vertical="center"/>
    </xf>
    <xf numFmtId="176" fontId="50" fillId="0" borderId="0"/>
    <xf numFmtId="176" fontId="50" fillId="0" borderId="0"/>
    <xf numFmtId="176" fontId="53" fillId="0" borderId="0"/>
    <xf numFmtId="176" fontId="53" fillId="0" borderId="0">
      <alignment vertical="center"/>
    </xf>
    <xf numFmtId="0" fontId="53" fillId="0" borderId="0"/>
    <xf numFmtId="0" fontId="53" fillId="0" borderId="0"/>
    <xf numFmtId="176" fontId="53" fillId="0" borderId="0">
      <alignment vertical="center"/>
    </xf>
    <xf numFmtId="176" fontId="50" fillId="0" borderId="0">
      <alignment vertical="center"/>
    </xf>
    <xf numFmtId="176" fontId="50" fillId="0" borderId="0"/>
    <xf numFmtId="176" fontId="53" fillId="0" borderId="0">
      <alignment vertical="center"/>
    </xf>
    <xf numFmtId="176" fontId="50" fillId="0" borderId="0">
      <alignment vertical="center"/>
    </xf>
    <xf numFmtId="0" fontId="50" fillId="0" borderId="0">
      <alignment vertical="center"/>
    </xf>
    <xf numFmtId="176" fontId="50" fillId="0" borderId="0"/>
    <xf numFmtId="0" fontId="49" fillId="0" borderId="0"/>
    <xf numFmtId="176" fontId="49" fillId="0" borderId="0">
      <alignment vertical="center"/>
    </xf>
  </cellStyleXfs>
  <cellXfs count="166">
    <xf numFmtId="176" fontId="0" fillId="0" borderId="0" xfId="0">
      <alignment vertical="center"/>
    </xf>
    <xf numFmtId="0" fontId="1" fillId="0" borderId="0" xfId="65" applyNumberFormat="1" applyFont="1">
      <alignment vertical="center"/>
    </xf>
    <xf numFmtId="0" fontId="2" fillId="2" borderId="1" xfId="65" applyNumberFormat="1" applyFont="1" applyFill="1" applyBorder="1" applyAlignment="1">
      <alignment horizontal="center" vertical="center"/>
    </xf>
    <xf numFmtId="0" fontId="2" fillId="2" borderId="2" xfId="65" applyNumberFormat="1" applyFont="1" applyFill="1" applyBorder="1" applyAlignment="1">
      <alignment horizontal="center" vertical="center" wrapText="1"/>
    </xf>
    <xf numFmtId="0" fontId="2" fillId="2" borderId="3" xfId="65" applyNumberFormat="1" applyFont="1" applyFill="1" applyBorder="1" applyAlignment="1">
      <alignment horizontal="center" vertical="center" wrapText="1"/>
    </xf>
    <xf numFmtId="0" fontId="2" fillId="2" borderId="4" xfId="65" applyNumberFormat="1" applyFont="1" applyFill="1" applyBorder="1" applyAlignment="1">
      <alignment horizontal="center" vertical="center" wrapText="1"/>
    </xf>
    <xf numFmtId="0" fontId="2" fillId="2" borderId="5" xfId="65" applyNumberFormat="1" applyFont="1" applyFill="1" applyBorder="1" applyAlignment="1">
      <alignment horizontal="center" vertical="center"/>
    </xf>
    <xf numFmtId="0" fontId="2" fillId="2" borderId="2" xfId="65" applyNumberFormat="1" applyFont="1" applyFill="1" applyBorder="1" applyAlignment="1">
      <alignment horizontal="center" vertical="center"/>
    </xf>
    <xf numFmtId="0" fontId="2" fillId="2" borderId="3" xfId="65" applyNumberFormat="1" applyFont="1" applyFill="1" applyBorder="1" applyAlignment="1">
      <alignment horizontal="center" vertical="center"/>
    </xf>
    <xf numFmtId="0" fontId="1" fillId="3" borderId="1" xfId="65" applyNumberFormat="1" applyFont="1" applyFill="1" applyBorder="1" applyAlignment="1">
      <alignment horizontal="center" vertical="center"/>
    </xf>
    <xf numFmtId="0" fontId="1" fillId="3" borderId="2" xfId="65" applyNumberFormat="1" applyFont="1" applyFill="1" applyBorder="1" applyAlignment="1">
      <alignment horizontal="center" vertical="center"/>
    </xf>
    <xf numFmtId="0" fontId="3" fillId="3" borderId="2" xfId="65" applyNumberFormat="1" applyFont="1" applyFill="1" applyBorder="1" applyAlignment="1">
      <alignment horizontal="center" vertical="center"/>
    </xf>
    <xf numFmtId="0" fontId="1" fillId="3" borderId="6" xfId="65" applyNumberFormat="1" applyFont="1" applyFill="1" applyBorder="1" applyAlignment="1">
      <alignment horizontal="center" vertical="center"/>
    </xf>
    <xf numFmtId="0" fontId="1" fillId="3" borderId="5" xfId="65" applyNumberFormat="1" applyFont="1" applyFill="1" applyBorder="1" applyAlignment="1">
      <alignment horizontal="center" vertical="center"/>
    </xf>
    <xf numFmtId="0" fontId="1" fillId="4" borderId="1" xfId="65" applyNumberFormat="1" applyFont="1" applyFill="1" applyBorder="1" applyAlignment="1">
      <alignment horizontal="center" vertical="center"/>
    </xf>
    <xf numFmtId="0" fontId="1" fillId="4" borderId="2" xfId="65" applyNumberFormat="1" applyFont="1" applyFill="1" applyBorder="1" applyAlignment="1">
      <alignment horizontal="center" vertical="center"/>
    </xf>
    <xf numFmtId="0" fontId="1" fillId="4" borderId="6" xfId="65" applyNumberFormat="1" applyFont="1" applyFill="1" applyBorder="1" applyAlignment="1">
      <alignment horizontal="center" vertical="center"/>
    </xf>
    <xf numFmtId="0" fontId="1" fillId="4" borderId="5" xfId="65" applyNumberFormat="1" applyFont="1" applyFill="1" applyBorder="1" applyAlignment="1">
      <alignment horizontal="center" vertical="center"/>
    </xf>
    <xf numFmtId="0" fontId="3" fillId="4" borderId="2" xfId="65" applyNumberFormat="1" applyFont="1" applyFill="1" applyBorder="1" applyAlignment="1">
      <alignment horizontal="center" vertical="center"/>
    </xf>
    <xf numFmtId="0" fontId="1" fillId="5" borderId="1" xfId="65" applyNumberFormat="1" applyFont="1" applyFill="1" applyBorder="1" applyAlignment="1">
      <alignment horizontal="center" vertical="center"/>
    </xf>
    <xf numFmtId="0" fontId="1" fillId="5" borderId="2" xfId="65" applyNumberFormat="1" applyFont="1" applyFill="1" applyBorder="1" applyAlignment="1">
      <alignment horizontal="center" vertical="center"/>
    </xf>
    <xf numFmtId="0" fontId="1" fillId="5" borderId="6" xfId="65" applyNumberFormat="1" applyFont="1" applyFill="1" applyBorder="1" applyAlignment="1">
      <alignment horizontal="center" vertical="center"/>
    </xf>
    <xf numFmtId="0" fontId="1" fillId="5" borderId="5" xfId="65" applyNumberFormat="1" applyFont="1" applyFill="1" applyBorder="1" applyAlignment="1">
      <alignment horizontal="center" vertical="center"/>
    </xf>
    <xf numFmtId="0" fontId="3" fillId="5" borderId="2" xfId="65" applyNumberFormat="1" applyFont="1" applyFill="1" applyBorder="1" applyAlignment="1">
      <alignment horizontal="center" vertical="center"/>
    </xf>
    <xf numFmtId="0" fontId="2" fillId="6" borderId="2" xfId="65" applyNumberFormat="1" applyFont="1" applyFill="1" applyBorder="1">
      <alignment vertical="center"/>
    </xf>
    <xf numFmtId="0" fontId="2" fillId="6" borderId="2" xfId="65" applyNumberFormat="1" applyFont="1" applyFill="1" applyBorder="1" applyAlignment="1">
      <alignment horizontal="center" vertical="center"/>
    </xf>
    <xf numFmtId="0" fontId="1" fillId="0" borderId="0" xfId="65" applyNumberFormat="1" applyFont="1" applyAlignment="1">
      <alignment horizontal="center" vertical="center"/>
    </xf>
    <xf numFmtId="0" fontId="2" fillId="2" borderId="4" xfId="65" applyNumberFormat="1" applyFont="1" applyFill="1" applyBorder="1" applyAlignment="1">
      <alignment horizontal="center" vertical="center"/>
    </xf>
    <xf numFmtId="0" fontId="1" fillId="0" borderId="2" xfId="65" applyNumberFormat="1" applyFont="1" applyBorder="1" applyAlignment="1">
      <alignment horizontal="center" vertical="center"/>
    </xf>
    <xf numFmtId="0" fontId="1" fillId="0" borderId="7" xfId="65" applyNumberFormat="1" applyFont="1" applyBorder="1" applyAlignment="1">
      <alignment horizontal="center" vertical="center"/>
    </xf>
    <xf numFmtId="0" fontId="4" fillId="0" borderId="2" xfId="0" applyNumberFormat="1" applyFont="1" applyBorder="1" applyAlignment="1">
      <alignment horizontal="center" vertical="center"/>
    </xf>
    <xf numFmtId="0" fontId="5" fillId="0" borderId="2" xfId="0" applyNumberFormat="1" applyFont="1" applyBorder="1" applyAlignment="1">
      <alignment vertical="top" wrapText="1"/>
    </xf>
    <xf numFmtId="0" fontId="6" fillId="0" borderId="2" xfId="0" applyNumberFormat="1" applyFont="1" applyBorder="1" applyAlignment="1">
      <alignment horizontal="center" vertical="center" wrapText="1"/>
    </xf>
    <xf numFmtId="0" fontId="7" fillId="0" borderId="2" xfId="0" applyNumberFormat="1" applyFont="1" applyBorder="1" applyAlignment="1">
      <alignment vertical="top" wrapText="1"/>
    </xf>
    <xf numFmtId="0" fontId="8"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2" xfId="0" applyNumberFormat="1" applyFont="1" applyBorder="1" applyAlignment="1">
      <alignment horizontal="left" vertical="center" wrapText="1"/>
    </xf>
    <xf numFmtId="0" fontId="10" fillId="0" borderId="2" xfId="0" applyNumberFormat="1" applyFont="1" applyBorder="1" applyAlignment="1">
      <alignment horizontal="left" vertical="center" wrapText="1"/>
    </xf>
    <xf numFmtId="0" fontId="10"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 fontId="12" fillId="0" borderId="2" xfId="0" applyNumberFormat="1" applyFont="1" applyBorder="1" applyAlignment="1">
      <alignment horizontal="left" vertical="center" wrapText="1"/>
    </xf>
    <xf numFmtId="1" fontId="10" fillId="0" borderId="2" xfId="0" applyNumberFormat="1" applyFont="1" applyBorder="1" applyAlignment="1">
      <alignment horizontal="left" vertical="center" wrapText="1"/>
    </xf>
    <xf numFmtId="2" fontId="12" fillId="0" borderId="2" xfId="0" applyNumberFormat="1" applyFont="1" applyBorder="1" applyAlignment="1">
      <alignment horizontal="center" vertical="center" wrapText="1"/>
    </xf>
    <xf numFmtId="0" fontId="13" fillId="0" borderId="0" xfId="62" applyNumberFormat="1" applyFont="1">
      <alignment vertical="center"/>
    </xf>
    <xf numFmtId="0" fontId="14" fillId="0" borderId="0" xfId="62" applyNumberFormat="1" applyFont="1" applyAlignment="1">
      <alignment horizontal="center" vertical="center"/>
    </xf>
    <xf numFmtId="0" fontId="13" fillId="0" borderId="0" xfId="62" applyNumberFormat="1" applyFont="1" applyAlignment="1">
      <alignment horizontal="center" vertical="center" wrapText="1"/>
    </xf>
    <xf numFmtId="0" fontId="13" fillId="0" borderId="0" xfId="62" applyNumberFormat="1" applyFont="1" applyAlignment="1">
      <alignment horizontal="left" vertical="center" wrapText="1"/>
    </xf>
    <xf numFmtId="7" fontId="13" fillId="0" borderId="0" xfId="62" applyNumberFormat="1" applyFont="1" applyAlignment="1">
      <alignment horizontal="center" vertical="center" wrapText="1"/>
    </xf>
    <xf numFmtId="0" fontId="13" fillId="0" borderId="0" xfId="62" applyNumberFormat="1" applyFont="1" applyAlignment="1">
      <alignment vertical="center" wrapText="1"/>
    </xf>
    <xf numFmtId="0" fontId="15" fillId="0" borderId="0" xfId="62" applyNumberFormat="1" applyFont="1" applyAlignment="1">
      <alignment horizontal="center" vertical="center"/>
    </xf>
    <xf numFmtId="0" fontId="14" fillId="7" borderId="2" xfId="62" applyNumberFormat="1" applyFont="1" applyFill="1" applyBorder="1" applyAlignment="1">
      <alignment horizontal="center" vertical="center" wrapText="1"/>
    </xf>
    <xf numFmtId="7" fontId="14" fillId="7" borderId="2" xfId="62" applyNumberFormat="1" applyFont="1" applyFill="1" applyBorder="1" applyAlignment="1">
      <alignment horizontal="center" vertical="center" wrapText="1"/>
    </xf>
    <xf numFmtId="0" fontId="13" fillId="0" borderId="2" xfId="62" applyNumberFormat="1" applyFont="1" applyBorder="1" applyAlignment="1">
      <alignment horizontal="center" vertical="center" wrapText="1"/>
    </xf>
    <xf numFmtId="0" fontId="16" fillId="8" borderId="2" xfId="0" applyNumberFormat="1" applyFont="1" applyFill="1" applyBorder="1" applyAlignment="1">
      <alignment horizontal="left" vertical="center" wrapText="1"/>
    </xf>
    <xf numFmtId="7" fontId="13" fillId="0" borderId="2" xfId="62" applyNumberFormat="1" applyFont="1" applyBorder="1" applyAlignment="1">
      <alignment horizontal="center" vertical="center" wrapText="1"/>
    </xf>
    <xf numFmtId="0" fontId="16" fillId="8" borderId="2" xfId="0" applyNumberFormat="1" applyFont="1" applyFill="1" applyBorder="1" applyAlignment="1">
      <alignment vertical="center" wrapText="1"/>
    </xf>
    <xf numFmtId="0" fontId="16" fillId="8" borderId="2" xfId="0" applyNumberFormat="1" applyFont="1" applyFill="1" applyBorder="1">
      <alignment vertical="center"/>
    </xf>
    <xf numFmtId="0" fontId="17" fillId="9" borderId="3" xfId="0" applyNumberFormat="1" applyFont="1" applyFill="1" applyBorder="1" applyAlignment="1">
      <alignment horizontal="right" vertical="center" wrapText="1"/>
    </xf>
    <xf numFmtId="0" fontId="17" fillId="9" borderId="8" xfId="0" applyNumberFormat="1" applyFont="1" applyFill="1" applyBorder="1" applyAlignment="1">
      <alignment horizontal="right" vertical="center" wrapText="1"/>
    </xf>
    <xf numFmtId="7" fontId="17" fillId="9" borderId="8" xfId="0" applyNumberFormat="1" applyFont="1" applyFill="1" applyBorder="1" applyAlignment="1">
      <alignment horizontal="center" vertical="center" wrapText="1"/>
    </xf>
    <xf numFmtId="0" fontId="13" fillId="0" borderId="2" xfId="62" applyNumberFormat="1" applyFont="1" applyBorder="1" applyAlignment="1">
      <alignment vertical="center" wrapText="1"/>
    </xf>
    <xf numFmtId="7" fontId="17" fillId="9" borderId="2" xfId="0" applyNumberFormat="1" applyFont="1" applyFill="1" applyBorder="1" applyAlignment="1">
      <alignment horizontal="center" vertical="center" wrapText="1"/>
    </xf>
    <xf numFmtId="0" fontId="17" fillId="9" borderId="2" xfId="0" applyNumberFormat="1" applyFont="1" applyFill="1" applyBorder="1" applyAlignment="1">
      <alignment horizontal="center" vertical="center" wrapText="1"/>
    </xf>
    <xf numFmtId="0" fontId="13" fillId="0" borderId="0" xfId="62" applyNumberFormat="1" applyFont="1" applyAlignment="1">
      <alignment horizontal="left" vertical="center"/>
    </xf>
    <xf numFmtId="0" fontId="13" fillId="0" borderId="0" xfId="65" applyNumberFormat="1" applyFont="1" applyAlignment="1">
      <alignment horizontal="left" vertical="center"/>
    </xf>
    <xf numFmtId="0" fontId="13" fillId="0" borderId="0" xfId="62" applyNumberFormat="1" applyFont="1" applyAlignment="1">
      <alignment horizontal="center" vertical="center"/>
    </xf>
    <xf numFmtId="7" fontId="13" fillId="0" borderId="0" xfId="62" applyNumberFormat="1" applyFont="1">
      <alignment vertical="center"/>
    </xf>
    <xf numFmtId="0" fontId="17" fillId="10" borderId="3" xfId="0" applyNumberFormat="1" applyFont="1" applyFill="1" applyBorder="1" applyAlignment="1">
      <alignment horizontal="left" vertical="center" wrapText="1"/>
    </xf>
    <xf numFmtId="0" fontId="17" fillId="10" borderId="8" xfId="0" applyNumberFormat="1" applyFont="1" applyFill="1" applyBorder="1" applyAlignment="1">
      <alignment horizontal="left" vertical="center" wrapText="1"/>
    </xf>
    <xf numFmtId="0" fontId="17" fillId="10" borderId="4" xfId="0" applyNumberFormat="1" applyFont="1" applyFill="1" applyBorder="1" applyAlignment="1">
      <alignment horizontal="left" vertical="center" wrapText="1"/>
    </xf>
    <xf numFmtId="7" fontId="17" fillId="10" borderId="4" xfId="0" applyNumberFormat="1" applyFont="1" applyFill="1" applyBorder="1" applyAlignment="1">
      <alignment horizontal="left" vertical="center" wrapText="1"/>
    </xf>
    <xf numFmtId="0" fontId="13" fillId="0" borderId="2" xfId="62" applyNumberFormat="1" applyFont="1" applyBorder="1" applyAlignment="1">
      <alignment horizontal="left" vertical="center" wrapText="1"/>
    </xf>
    <xf numFmtId="7" fontId="13" fillId="0" borderId="2" xfId="0" applyNumberFormat="1" applyFont="1" applyBorder="1" applyAlignment="1">
      <alignment horizontal="center" vertical="center" wrapText="1"/>
    </xf>
    <xf numFmtId="0" fontId="13" fillId="0" borderId="2" xfId="52" applyNumberFormat="1" applyFont="1" applyBorder="1" applyAlignment="1">
      <alignment horizontal="left" vertical="center" wrapText="1"/>
    </xf>
    <xf numFmtId="0" fontId="14" fillId="11" borderId="3" xfId="62" applyNumberFormat="1" applyFont="1" applyFill="1" applyBorder="1" applyAlignment="1">
      <alignment horizontal="left" vertical="center"/>
    </xf>
    <xf numFmtId="0" fontId="13" fillId="11" borderId="8" xfId="62" applyNumberFormat="1" applyFont="1" applyFill="1" applyBorder="1" applyAlignment="1">
      <alignment horizontal="center" vertical="center" wrapText="1"/>
    </xf>
    <xf numFmtId="0" fontId="13" fillId="11" borderId="8" xfId="62" applyNumberFormat="1" applyFont="1" applyFill="1" applyBorder="1" applyAlignment="1">
      <alignment horizontal="left" vertical="center" wrapText="1"/>
    </xf>
    <xf numFmtId="7" fontId="13" fillId="11" borderId="8" xfId="62" applyNumberFormat="1" applyFont="1" applyFill="1" applyBorder="1" applyAlignment="1">
      <alignment horizontal="center" vertical="center" wrapText="1"/>
    </xf>
    <xf numFmtId="0" fontId="13" fillId="0" borderId="2" xfId="65" applyNumberFormat="1" applyFont="1" applyBorder="1" applyAlignment="1">
      <alignment horizontal="center" vertical="center" wrapText="1"/>
    </xf>
    <xf numFmtId="0" fontId="13" fillId="0" borderId="2" xfId="72" applyFont="1" applyBorder="1" applyAlignment="1">
      <alignment horizontal="center" vertical="center" wrapText="1"/>
    </xf>
    <xf numFmtId="0" fontId="13" fillId="0" borderId="2" xfId="65" applyNumberFormat="1" applyFont="1" applyBorder="1" applyAlignment="1">
      <alignment horizontal="left" vertical="center" wrapText="1"/>
    </xf>
    <xf numFmtId="7" fontId="13" fillId="0" borderId="2" xfId="65" applyNumberFormat="1" applyFont="1" applyBorder="1" applyAlignment="1">
      <alignment horizontal="center" vertical="center" wrapText="1"/>
    </xf>
    <xf numFmtId="0" fontId="13" fillId="0" borderId="2" xfId="49" applyFont="1" applyBorder="1" applyAlignment="1">
      <alignment horizontal="left" vertical="center" wrapText="1"/>
    </xf>
    <xf numFmtId="0" fontId="13" fillId="0" borderId="2" xfId="49" applyFont="1" applyBorder="1" applyAlignment="1">
      <alignment horizontal="center" vertical="center" wrapText="1"/>
    </xf>
    <xf numFmtId="0" fontId="13" fillId="0" borderId="2" xfId="65" applyNumberFormat="1" applyFont="1" applyBorder="1" applyAlignment="1">
      <alignment horizontal="left" vertical="center"/>
    </xf>
    <xf numFmtId="0" fontId="13" fillId="0" borderId="2" xfId="65" applyNumberFormat="1" applyFont="1" applyBorder="1" applyAlignment="1">
      <alignment horizontal="center" vertical="center"/>
    </xf>
    <xf numFmtId="0" fontId="13" fillId="0" borderId="1" xfId="65" applyNumberFormat="1" applyFont="1" applyBorder="1" applyAlignment="1">
      <alignment horizontal="center" vertical="center" wrapText="1"/>
    </xf>
    <xf numFmtId="7" fontId="13" fillId="0" borderId="1" xfId="65" applyNumberFormat="1" applyFont="1" applyBorder="1" applyAlignment="1">
      <alignment horizontal="center" vertical="center" wrapText="1"/>
    </xf>
    <xf numFmtId="0" fontId="18" fillId="0" borderId="2" xfId="65" applyNumberFormat="1" applyFont="1" applyBorder="1" applyAlignment="1">
      <alignment horizontal="center" vertical="center" wrapText="1"/>
    </xf>
    <xf numFmtId="0" fontId="18" fillId="0" borderId="2" xfId="65" applyNumberFormat="1" applyFont="1" applyBorder="1" applyAlignment="1">
      <alignment horizontal="left" vertical="center" wrapText="1"/>
    </xf>
    <xf numFmtId="0" fontId="13" fillId="0" borderId="2" xfId="65" applyNumberFormat="1" applyFont="1" applyBorder="1" applyAlignment="1" applyProtection="1">
      <alignment horizontal="left" vertical="center" wrapText="1"/>
      <protection locked="0"/>
    </xf>
    <xf numFmtId="0" fontId="13" fillId="0" borderId="5" xfId="72" applyFont="1" applyBorder="1" applyAlignment="1">
      <alignment horizontal="center" vertical="center" wrapText="1"/>
    </xf>
    <xf numFmtId="0" fontId="13" fillId="0" borderId="5" xfId="65" applyNumberFormat="1" applyFont="1" applyBorder="1" applyAlignment="1">
      <alignment horizontal="center" vertical="center" wrapText="1"/>
    </xf>
    <xf numFmtId="0" fontId="18" fillId="0" borderId="5" xfId="65" applyNumberFormat="1" applyFont="1" applyBorder="1" applyAlignment="1">
      <alignment horizontal="center" vertical="center" wrapText="1"/>
    </xf>
    <xf numFmtId="0" fontId="18" fillId="0" borderId="5" xfId="65" applyNumberFormat="1" applyFont="1" applyBorder="1" applyAlignment="1">
      <alignment horizontal="left" vertical="center" wrapText="1"/>
    </xf>
    <xf numFmtId="7" fontId="13" fillId="0" borderId="5" xfId="65" applyNumberFormat="1" applyFont="1" applyBorder="1" applyAlignment="1">
      <alignment horizontal="center" vertical="center" wrapText="1"/>
    </xf>
    <xf numFmtId="0" fontId="19" fillId="0" borderId="2" xfId="65" applyNumberFormat="1" applyFont="1" applyBorder="1" applyAlignment="1">
      <alignment horizontal="center" vertical="center" wrapText="1"/>
    </xf>
    <xf numFmtId="0" fontId="20" fillId="0" borderId="2" xfId="50" applyFont="1" applyBorder="1" applyAlignment="1" applyProtection="1">
      <alignment horizontal="center" vertical="center" wrapText="1"/>
      <protection locked="0"/>
    </xf>
    <xf numFmtId="7" fontId="17" fillId="9" borderId="8" xfId="0" applyNumberFormat="1" applyFont="1" applyFill="1" applyBorder="1" applyAlignment="1">
      <alignment horizontal="right" vertical="center" wrapText="1"/>
    </xf>
    <xf numFmtId="0" fontId="18" fillId="10" borderId="2" xfId="0" applyNumberFormat="1" applyFont="1" applyFill="1" applyBorder="1" applyAlignment="1">
      <alignment horizontal="center" vertical="center" wrapText="1"/>
    </xf>
    <xf numFmtId="0" fontId="13" fillId="0" borderId="2" xfId="62" applyNumberFormat="1" applyFont="1" applyBorder="1">
      <alignment vertical="center"/>
    </xf>
    <xf numFmtId="7" fontId="13" fillId="11" borderId="8" xfId="62" applyNumberFormat="1" applyFont="1" applyFill="1" applyBorder="1" applyAlignment="1">
      <alignment horizontal="right" vertical="center" wrapText="1"/>
    </xf>
    <xf numFmtId="0" fontId="21" fillId="0" borderId="2" xfId="0" applyNumberFormat="1" applyFont="1" applyBorder="1" applyAlignment="1">
      <alignment horizontal="center" vertical="center" wrapText="1"/>
    </xf>
    <xf numFmtId="7" fontId="17" fillId="9" borderId="4" xfId="0" applyNumberFormat="1" applyFont="1" applyFill="1" applyBorder="1" applyAlignment="1">
      <alignment horizontal="right" vertical="center" wrapText="1"/>
    </xf>
    <xf numFmtId="7" fontId="13" fillId="0" borderId="0" xfId="62" applyNumberFormat="1" applyFont="1" applyAlignment="1">
      <alignment horizontal="center" vertical="center"/>
    </xf>
    <xf numFmtId="0" fontId="17" fillId="12" borderId="2" xfId="0" applyNumberFormat="1" applyFont="1" applyFill="1" applyBorder="1" applyAlignment="1">
      <alignment horizontal="left" vertical="center" wrapText="1"/>
    </xf>
    <xf numFmtId="7" fontId="17" fillId="12" borderId="2" xfId="0" applyNumberFormat="1" applyFont="1" applyFill="1" applyBorder="1" applyAlignment="1">
      <alignment horizontal="center" vertical="center" wrapText="1"/>
    </xf>
    <xf numFmtId="0" fontId="17" fillId="10" borderId="2" xfId="0" applyNumberFormat="1" applyFont="1" applyFill="1" applyBorder="1" applyAlignment="1">
      <alignment horizontal="left" vertical="center" wrapText="1"/>
    </xf>
    <xf numFmtId="7" fontId="17" fillId="10" borderId="2" xfId="0" applyNumberFormat="1" applyFont="1" applyFill="1" applyBorder="1" applyAlignment="1">
      <alignment horizontal="center" vertical="center" wrapText="1"/>
    </xf>
    <xf numFmtId="177" fontId="21" fillId="0" borderId="2" xfId="0" applyNumberFormat="1" applyFont="1" applyBorder="1" applyAlignment="1">
      <alignment horizontal="center" vertical="center" wrapText="1"/>
    </xf>
    <xf numFmtId="176" fontId="21" fillId="0" borderId="2" xfId="0" applyFont="1" applyBorder="1" applyAlignment="1">
      <alignment horizontal="center" vertical="center" wrapText="1"/>
    </xf>
    <xf numFmtId="0" fontId="13" fillId="0" borderId="2" xfId="62" applyNumberFormat="1" applyFont="1" applyBorder="1" applyAlignment="1">
      <alignment horizontal="center" vertical="center"/>
    </xf>
    <xf numFmtId="0" fontId="22" fillId="0" borderId="2" xfId="0" applyNumberFormat="1" applyFont="1" applyBorder="1" applyAlignment="1">
      <alignment horizontal="center" vertical="center"/>
    </xf>
    <xf numFmtId="0" fontId="23" fillId="0" borderId="9" xfId="0" applyNumberFormat="1" applyFont="1" applyBorder="1" applyAlignment="1">
      <alignment horizontal="left" vertical="center" wrapText="1"/>
    </xf>
    <xf numFmtId="0" fontId="24" fillId="0" borderId="10" xfId="0" applyNumberFormat="1" applyFont="1" applyBorder="1" applyAlignment="1">
      <alignment horizontal="left" vertical="center" wrapText="1"/>
    </xf>
    <xf numFmtId="0" fontId="25" fillId="0" borderId="2" xfId="0" applyNumberFormat="1" applyFont="1" applyBorder="1" applyAlignment="1">
      <alignment horizontal="center" vertical="center" wrapText="1"/>
    </xf>
    <xf numFmtId="0" fontId="13" fillId="0" borderId="2" xfId="0" applyNumberFormat="1" applyFont="1" applyBorder="1" applyAlignment="1">
      <alignment horizontal="left" vertical="center" wrapText="1"/>
    </xf>
    <xf numFmtId="0" fontId="19" fillId="0" borderId="2" xfId="0" applyNumberFormat="1" applyFont="1" applyBorder="1" applyAlignment="1">
      <alignment horizontal="left" vertical="center" wrapText="1"/>
    </xf>
    <xf numFmtId="0" fontId="13" fillId="0" borderId="2" xfId="0" applyNumberFormat="1" applyFont="1" applyBorder="1" applyAlignment="1">
      <alignment horizontal="center" vertical="center"/>
    </xf>
    <xf numFmtId="0" fontId="13" fillId="0" borderId="2" xfId="0" applyNumberFormat="1" applyFont="1" applyBorder="1" applyAlignment="1">
      <alignment horizontal="center" vertical="center" wrapText="1"/>
    </xf>
    <xf numFmtId="0" fontId="13" fillId="0" borderId="2" xfId="0" applyNumberFormat="1" applyFont="1" applyBorder="1" applyAlignment="1">
      <alignment vertical="center" wrapText="1"/>
    </xf>
    <xf numFmtId="176" fontId="21" fillId="0" borderId="2" xfId="0" applyFont="1" applyBorder="1" applyAlignment="1">
      <alignment horizontal="center" vertical="center"/>
    </xf>
    <xf numFmtId="176" fontId="21" fillId="0" borderId="2" xfId="0" applyFont="1" applyBorder="1" applyAlignment="1">
      <alignment horizontal="left" vertical="center" wrapText="1"/>
    </xf>
    <xf numFmtId="7" fontId="13" fillId="0" borderId="2" xfId="62" applyNumberFormat="1" applyFont="1" applyBorder="1" applyAlignment="1">
      <alignment horizontal="center" vertical="center"/>
    </xf>
    <xf numFmtId="7" fontId="17" fillId="12" borderId="2" xfId="0" applyNumberFormat="1" applyFont="1" applyFill="1" applyBorder="1" applyAlignment="1">
      <alignment horizontal="left" vertical="center" wrapText="1"/>
    </xf>
    <xf numFmtId="0" fontId="18" fillId="12" borderId="2" xfId="0" applyNumberFormat="1" applyFont="1" applyFill="1" applyBorder="1" applyAlignment="1">
      <alignment horizontal="left" vertical="center" wrapText="1"/>
    </xf>
    <xf numFmtId="7" fontId="17" fillId="10" borderId="2" xfId="0" applyNumberFormat="1" applyFont="1" applyFill="1" applyBorder="1" applyAlignment="1">
      <alignment horizontal="left" vertical="center" wrapText="1"/>
    </xf>
    <xf numFmtId="0" fontId="14" fillId="0" borderId="0" xfId="62" applyNumberFormat="1" applyFont="1">
      <alignment vertical="center"/>
    </xf>
    <xf numFmtId="176" fontId="21" fillId="0" borderId="0" xfId="0" applyFont="1">
      <alignment vertical="center"/>
    </xf>
    <xf numFmtId="0" fontId="17" fillId="12" borderId="3" xfId="0" applyNumberFormat="1" applyFont="1" applyFill="1" applyBorder="1" applyAlignment="1">
      <alignment horizontal="left" vertical="center" wrapText="1"/>
    </xf>
    <xf numFmtId="0" fontId="17" fillId="12" borderId="8" xfId="0" applyNumberFormat="1" applyFont="1" applyFill="1" applyBorder="1" applyAlignment="1">
      <alignment horizontal="left" vertical="center" wrapText="1"/>
    </xf>
    <xf numFmtId="0" fontId="17" fillId="12" borderId="4" xfId="0" applyNumberFormat="1" applyFont="1" applyFill="1" applyBorder="1" applyAlignment="1">
      <alignment horizontal="left" vertical="center" wrapText="1"/>
    </xf>
    <xf numFmtId="7" fontId="17" fillId="12" borderId="8" xfId="0" applyNumberFormat="1" applyFont="1" applyFill="1" applyBorder="1" applyAlignment="1">
      <alignment horizontal="center" vertical="center" wrapText="1"/>
    </xf>
    <xf numFmtId="176" fontId="13" fillId="0" borderId="2" xfId="0" applyFont="1" applyBorder="1" applyAlignment="1">
      <alignment horizontal="center" vertical="center" wrapText="1"/>
    </xf>
    <xf numFmtId="176" fontId="21" fillId="0" borderId="2" xfId="0" applyFont="1" applyBorder="1">
      <alignment vertical="center"/>
    </xf>
    <xf numFmtId="176" fontId="26" fillId="0" borderId="2" xfId="0" applyFont="1" applyBorder="1" applyAlignment="1">
      <alignment horizontal="center" vertical="center"/>
    </xf>
    <xf numFmtId="0" fontId="26" fillId="0" borderId="2" xfId="0" applyNumberFormat="1" applyFont="1" applyBorder="1" applyAlignment="1">
      <alignment horizontal="center" vertical="center"/>
    </xf>
    <xf numFmtId="176" fontId="26" fillId="0" borderId="2" xfId="0" applyFont="1" applyBorder="1" applyAlignment="1">
      <alignment horizontal="center" vertical="center" wrapText="1"/>
    </xf>
    <xf numFmtId="176" fontId="26" fillId="0" borderId="2" xfId="0" applyFont="1" applyBorder="1" applyAlignment="1">
      <alignment horizontal="left" vertical="center" wrapText="1"/>
    </xf>
    <xf numFmtId="0" fontId="13" fillId="0" borderId="2" xfId="62" applyNumberFormat="1" applyFont="1" applyBorder="1" applyAlignment="1">
      <alignment horizontal="left" vertical="center"/>
    </xf>
    <xf numFmtId="0" fontId="19" fillId="0" borderId="2" xfId="62" applyNumberFormat="1" applyFont="1" applyBorder="1" applyAlignment="1">
      <alignment horizontal="center" vertical="center" wrapText="1"/>
    </xf>
    <xf numFmtId="0" fontId="17" fillId="12" borderId="8" xfId="0" applyNumberFormat="1" applyFont="1" applyFill="1" applyBorder="1" applyAlignment="1">
      <alignment horizontal="center" vertical="center" wrapText="1"/>
    </xf>
    <xf numFmtId="0" fontId="17" fillId="12" borderId="4" xfId="0" applyNumberFormat="1" applyFont="1" applyFill="1" applyBorder="1" applyAlignment="1">
      <alignment horizontal="center" vertical="center" wrapText="1"/>
    </xf>
    <xf numFmtId="0" fontId="27" fillId="0" borderId="2" xfId="61" applyNumberFormat="1" applyFont="1" applyBorder="1" applyAlignment="1" applyProtection="1">
      <alignment horizontal="center" vertical="center" wrapText="1"/>
      <protection hidden="1"/>
    </xf>
    <xf numFmtId="7" fontId="27" fillId="0" borderId="2" xfId="61" applyNumberFormat="1" applyFont="1" applyBorder="1" applyAlignment="1" applyProtection="1">
      <alignment horizontal="center" vertical="center" wrapText="1"/>
      <protection hidden="1"/>
    </xf>
    <xf numFmtId="0" fontId="18" fillId="12" borderId="4" xfId="0" applyNumberFormat="1" applyFont="1" applyFill="1" applyBorder="1" applyAlignment="1">
      <alignment horizontal="left" vertical="center" wrapText="1"/>
    </xf>
    <xf numFmtId="0" fontId="19" fillId="0" borderId="2" xfId="62" applyNumberFormat="1" applyFont="1" applyBorder="1" applyAlignment="1">
      <alignment vertical="center" wrapText="1"/>
    </xf>
    <xf numFmtId="0" fontId="21" fillId="0" borderId="0" xfId="0" applyNumberFormat="1" applyFont="1">
      <alignment vertical="center"/>
    </xf>
    <xf numFmtId="178" fontId="27" fillId="0" borderId="2" xfId="61" applyNumberFormat="1" applyFont="1" applyBorder="1" applyAlignment="1" applyProtection="1">
      <alignment horizontal="center" vertical="center" wrapText="1"/>
      <protection hidden="1"/>
    </xf>
    <xf numFmtId="7" fontId="13" fillId="0" borderId="1" xfId="0" applyNumberFormat="1" applyFont="1" applyBorder="1" applyAlignment="1">
      <alignment horizontal="center" vertical="center" wrapText="1"/>
    </xf>
    <xf numFmtId="7" fontId="13" fillId="0" borderId="6" xfId="0" applyNumberFormat="1" applyFont="1" applyBorder="1" applyAlignment="1">
      <alignment horizontal="center" vertical="center" wrapText="1"/>
    </xf>
    <xf numFmtId="7" fontId="13" fillId="0" borderId="5" xfId="0" applyNumberFormat="1" applyFont="1" applyBorder="1" applyAlignment="1">
      <alignment horizontal="center" vertical="center" wrapText="1"/>
    </xf>
    <xf numFmtId="0" fontId="0" fillId="0" borderId="0" xfId="0" applyNumberFormat="1" applyAlignment="1">
      <alignment horizontal="center" vertical="center" wrapText="1"/>
    </xf>
    <xf numFmtId="179" fontId="0" fillId="0" borderId="0" xfId="0" applyNumberFormat="1" applyAlignment="1">
      <alignment horizontal="center" vertical="center" wrapText="1"/>
    </xf>
    <xf numFmtId="0" fontId="0" fillId="0" borderId="0" xfId="0" applyNumberFormat="1" applyAlignment="1">
      <alignment vertical="center" wrapText="1"/>
    </xf>
    <xf numFmtId="0" fontId="28" fillId="0" borderId="0" xfId="0" applyNumberFormat="1" applyFont="1" applyAlignment="1">
      <alignment horizontal="center" vertical="center" wrapText="1"/>
    </xf>
    <xf numFmtId="0" fontId="0" fillId="7" borderId="2" xfId="0" applyNumberFormat="1" applyFill="1" applyBorder="1" applyAlignment="1">
      <alignment horizontal="center" vertical="center" wrapText="1"/>
    </xf>
    <xf numFmtId="179" fontId="0" fillId="7" borderId="2" xfId="0" applyNumberFormat="1" applyFill="1" applyBorder="1" applyAlignment="1">
      <alignment horizontal="center" vertical="center" wrapText="1"/>
    </xf>
    <xf numFmtId="0" fontId="0" fillId="0" borderId="2" xfId="0" applyNumberFormat="1" applyBorder="1" applyAlignment="1">
      <alignment horizontal="center" vertical="center" wrapText="1"/>
    </xf>
    <xf numFmtId="179" fontId="0" fillId="0" borderId="2" xfId="0" applyNumberFormat="1" applyBorder="1" applyAlignment="1">
      <alignment horizontal="center" vertical="center" wrapText="1"/>
    </xf>
    <xf numFmtId="0" fontId="0" fillId="0" borderId="2" xfId="0" applyNumberFormat="1" applyBorder="1" applyAlignment="1">
      <alignment vertical="center" wrapText="1"/>
    </xf>
    <xf numFmtId="0"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29" fillId="0" borderId="2" xfId="0" applyNumberFormat="1" applyFont="1" applyBorder="1" applyAlignment="1">
      <alignment horizontal="center" vertical="center" wrapText="1"/>
    </xf>
    <xf numFmtId="179" fontId="29" fillId="0" borderId="2" xfId="0" applyNumberFormat="1" applyFont="1" applyBorder="1" applyAlignment="1">
      <alignment horizontal="center" vertical="center" wrapText="1"/>
    </xf>
    <xf numFmtId="0" fontId="29" fillId="0" borderId="2" xfId="0" applyNumberFormat="1" applyFont="1" applyBorder="1" applyAlignment="1">
      <alignment vertical="center" wrapText="1"/>
    </xf>
  </cellXfs>
  <cellStyles count="7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0,0_x000a__x000a_NA_x000a__x000a_" xfId="50"/>
    <cellStyle name="0,0_x000d__x000a_NA_x000d__x000a_" xfId="51"/>
    <cellStyle name="0,0_x000d__x000a_NA_x000d__x000a_ 2" xfId="52"/>
    <cellStyle name="0,0_x005f_x000a__x005f_x000a_NA_x005f_x000a__x005f_x000a_ 2 2" xfId="53"/>
    <cellStyle name="Normal" xfId="54"/>
    <cellStyle name="Normal 3" xfId="55"/>
    <cellStyle name="Normal_2008 CCTV Channel Price Guildeline-Final" xfId="56"/>
    <cellStyle name="ST_06" xfId="57"/>
    <cellStyle name="常规 10" xfId="58"/>
    <cellStyle name="常规 11" xfId="59"/>
    <cellStyle name="常规 15" xfId="60"/>
    <cellStyle name="常规 2" xfId="61"/>
    <cellStyle name="常规 2 2" xfId="62"/>
    <cellStyle name="常规 2 3 3" xfId="63"/>
    <cellStyle name="常规 2 3 3 2" xfId="64"/>
    <cellStyle name="常规 3" xfId="65"/>
    <cellStyle name="常规 4" xfId="66"/>
    <cellStyle name="常规 5" xfId="67"/>
    <cellStyle name="常规 6" xfId="68"/>
    <cellStyle name="常规 7" xfId="69"/>
    <cellStyle name="常规 8 2" xfId="70"/>
    <cellStyle name="常规 9 4" xfId="71"/>
    <cellStyle name="常规_Sheet1" xfId="72"/>
    <cellStyle name="样式 1"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xdr:row>
      <xdr:rowOff>0</xdr:rowOff>
    </xdr:from>
    <xdr:to>
      <xdr:col>11</xdr:col>
      <xdr:colOff>668655</xdr:colOff>
      <xdr:row>2</xdr:row>
      <xdr:rowOff>0</xdr:rowOff>
    </xdr:to>
    <xdr:pic>
      <xdr:nvPicPr>
        <xdr:cNvPr id="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668655</xdr:colOff>
      <xdr:row>2</xdr:row>
      <xdr:rowOff>0</xdr:rowOff>
    </xdr:to>
    <xdr:pic>
      <xdr:nvPicPr>
        <xdr:cNvPr id="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93345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2</xdr:row>
      <xdr:rowOff>0</xdr:rowOff>
    </xdr:from>
    <xdr:ext cx="1373280" cy="0"/>
    <xdr:pic>
      <xdr:nvPicPr>
        <xdr:cNvPr id="1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xdr:row>
      <xdr:rowOff>0</xdr:rowOff>
    </xdr:from>
    <xdr:to>
      <xdr:col>12</xdr:col>
      <xdr:colOff>604520</xdr:colOff>
      <xdr:row>2</xdr:row>
      <xdr:rowOff>0</xdr:rowOff>
    </xdr:to>
    <xdr:pic>
      <xdr:nvPicPr>
        <xdr:cNvPr id="1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9334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xdr:row>
      <xdr:rowOff>0</xdr:rowOff>
    </xdr:from>
    <xdr:ext cx="1373280" cy="0"/>
    <xdr:pic>
      <xdr:nvPicPr>
        <xdr:cNvPr id="2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9334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21</xdr:row>
      <xdr:rowOff>0</xdr:rowOff>
    </xdr:from>
    <xdr:to>
      <xdr:col>11</xdr:col>
      <xdr:colOff>668655</xdr:colOff>
      <xdr:row>21</xdr:row>
      <xdr:rowOff>0</xdr:rowOff>
    </xdr:to>
    <xdr:pic>
      <xdr:nvPicPr>
        <xdr:cNvPr id="2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2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2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2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3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3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3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21</xdr:row>
      <xdr:rowOff>0</xdr:rowOff>
    </xdr:from>
    <xdr:to>
      <xdr:col>11</xdr:col>
      <xdr:colOff>668655</xdr:colOff>
      <xdr:row>21</xdr:row>
      <xdr:rowOff>0</xdr:rowOff>
    </xdr:to>
    <xdr:pic>
      <xdr:nvPicPr>
        <xdr:cNvPr id="3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377400"/>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21</xdr:row>
      <xdr:rowOff>0</xdr:rowOff>
    </xdr:from>
    <xdr:ext cx="1373280" cy="0"/>
    <xdr:pic>
      <xdr:nvPicPr>
        <xdr:cNvPr id="3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21</xdr:row>
      <xdr:rowOff>0</xdr:rowOff>
    </xdr:from>
    <xdr:ext cx="1373280" cy="0"/>
    <xdr:pic>
      <xdr:nvPicPr>
        <xdr:cNvPr id="3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21</xdr:row>
      <xdr:rowOff>0</xdr:rowOff>
    </xdr:from>
    <xdr:ext cx="1373280" cy="0"/>
    <xdr:pic>
      <xdr:nvPicPr>
        <xdr:cNvPr id="3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21</xdr:row>
      <xdr:rowOff>0</xdr:rowOff>
    </xdr:from>
    <xdr:ext cx="1373280" cy="0"/>
    <xdr:pic>
      <xdr:nvPicPr>
        <xdr:cNvPr id="3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21</xdr:row>
      <xdr:rowOff>0</xdr:rowOff>
    </xdr:from>
    <xdr:to>
      <xdr:col>12</xdr:col>
      <xdr:colOff>604520</xdr:colOff>
      <xdr:row>21</xdr:row>
      <xdr:rowOff>0</xdr:rowOff>
    </xdr:to>
    <xdr:pic>
      <xdr:nvPicPr>
        <xdr:cNvPr id="3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3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4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4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4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4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4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12</xdr:col>
      <xdr:colOff>604520</xdr:colOff>
      <xdr:row>21</xdr:row>
      <xdr:rowOff>0</xdr:rowOff>
    </xdr:to>
    <xdr:pic>
      <xdr:nvPicPr>
        <xdr:cNvPr id="4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3774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21</xdr:row>
      <xdr:rowOff>0</xdr:rowOff>
    </xdr:from>
    <xdr:ext cx="1373280" cy="0"/>
    <xdr:pic>
      <xdr:nvPicPr>
        <xdr:cNvPr id="4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21</xdr:row>
      <xdr:rowOff>0</xdr:rowOff>
    </xdr:from>
    <xdr:ext cx="1373280" cy="0"/>
    <xdr:pic>
      <xdr:nvPicPr>
        <xdr:cNvPr id="4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21</xdr:row>
      <xdr:rowOff>0</xdr:rowOff>
    </xdr:from>
    <xdr:ext cx="1373280" cy="0"/>
    <xdr:pic>
      <xdr:nvPicPr>
        <xdr:cNvPr id="4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21</xdr:row>
      <xdr:rowOff>0</xdr:rowOff>
    </xdr:from>
    <xdr:ext cx="1373280" cy="0"/>
    <xdr:pic>
      <xdr:nvPicPr>
        <xdr:cNvPr id="49"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3774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22</xdr:row>
      <xdr:rowOff>0</xdr:rowOff>
    </xdr:from>
    <xdr:to>
      <xdr:col>11</xdr:col>
      <xdr:colOff>668655</xdr:colOff>
      <xdr:row>22</xdr:row>
      <xdr:rowOff>0</xdr:rowOff>
    </xdr:to>
    <xdr:pic>
      <xdr:nvPicPr>
        <xdr:cNvPr id="5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22</xdr:row>
      <xdr:rowOff>0</xdr:rowOff>
    </xdr:from>
    <xdr:to>
      <xdr:col>11</xdr:col>
      <xdr:colOff>668655</xdr:colOff>
      <xdr:row>22</xdr:row>
      <xdr:rowOff>0</xdr:rowOff>
    </xdr:to>
    <xdr:pic>
      <xdr:nvPicPr>
        <xdr:cNvPr id="5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7721600" y="22520275"/>
          <a:ext cx="15068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22</xdr:row>
      <xdr:rowOff>0</xdr:rowOff>
    </xdr:from>
    <xdr:ext cx="1373280" cy="0"/>
    <xdr:pic>
      <xdr:nvPicPr>
        <xdr:cNvPr id="5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22</xdr:row>
      <xdr:rowOff>0</xdr:rowOff>
    </xdr:from>
    <xdr:ext cx="1373280" cy="0"/>
    <xdr:pic>
      <xdr:nvPicPr>
        <xdr:cNvPr id="59"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22</xdr:row>
      <xdr:rowOff>0</xdr:rowOff>
    </xdr:from>
    <xdr:ext cx="1373280" cy="0"/>
    <xdr:pic>
      <xdr:nvPicPr>
        <xdr:cNvPr id="6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22</xdr:row>
      <xdr:rowOff>0</xdr:rowOff>
    </xdr:from>
    <xdr:ext cx="1373280" cy="0"/>
    <xdr:pic>
      <xdr:nvPicPr>
        <xdr:cNvPr id="6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77216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22</xdr:row>
      <xdr:rowOff>0</xdr:rowOff>
    </xdr:from>
    <xdr:to>
      <xdr:col>12</xdr:col>
      <xdr:colOff>604520</xdr:colOff>
      <xdr:row>22</xdr:row>
      <xdr:rowOff>0</xdr:rowOff>
    </xdr:to>
    <xdr:pic>
      <xdr:nvPicPr>
        <xdr:cNvPr id="6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12</xdr:col>
      <xdr:colOff>604520</xdr:colOff>
      <xdr:row>22</xdr:row>
      <xdr:rowOff>0</xdr:rowOff>
    </xdr:to>
    <xdr:pic>
      <xdr:nvPicPr>
        <xdr:cNvPr id="6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369300" y="22520275"/>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22</xdr:row>
      <xdr:rowOff>0</xdr:rowOff>
    </xdr:from>
    <xdr:ext cx="1373280" cy="0"/>
    <xdr:pic>
      <xdr:nvPicPr>
        <xdr:cNvPr id="7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0</xdr:rowOff>
    </xdr:from>
    <xdr:ext cx="1373280" cy="0"/>
    <xdr:pic>
      <xdr:nvPicPr>
        <xdr:cNvPr id="7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0</xdr:rowOff>
    </xdr:from>
    <xdr:ext cx="1373280" cy="0"/>
    <xdr:pic>
      <xdr:nvPicPr>
        <xdr:cNvPr id="7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0</xdr:rowOff>
    </xdr:from>
    <xdr:ext cx="1373280" cy="0"/>
    <xdr:pic>
      <xdr:nvPicPr>
        <xdr:cNvPr id="7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369300" y="22520275"/>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xdr:row>
      <xdr:rowOff>0</xdr:rowOff>
    </xdr:from>
    <xdr:to>
      <xdr:col>11</xdr:col>
      <xdr:colOff>277495</xdr:colOff>
      <xdr:row>2</xdr:row>
      <xdr:rowOff>0</xdr:rowOff>
    </xdr:to>
    <xdr:pic>
      <xdr:nvPicPr>
        <xdr:cNvPr id="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11</xdr:col>
      <xdr:colOff>277495</xdr:colOff>
      <xdr:row>2</xdr:row>
      <xdr:rowOff>0</xdr:rowOff>
    </xdr:to>
    <xdr:pic>
      <xdr:nvPicPr>
        <xdr:cNvPr id="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40005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2</xdr:row>
      <xdr:rowOff>0</xdr:rowOff>
    </xdr:from>
    <xdr:ext cx="1373280" cy="0"/>
    <xdr:pic>
      <xdr:nvPicPr>
        <xdr:cNvPr id="1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xdr:row>
      <xdr:rowOff>0</xdr:rowOff>
    </xdr:from>
    <xdr:to>
      <xdr:col>12</xdr:col>
      <xdr:colOff>604520</xdr:colOff>
      <xdr:row>2</xdr:row>
      <xdr:rowOff>0</xdr:rowOff>
    </xdr:to>
    <xdr:pic>
      <xdr:nvPicPr>
        <xdr:cNvPr id="1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40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xdr:row>
      <xdr:rowOff>0</xdr:rowOff>
    </xdr:from>
    <xdr:ext cx="1373280" cy="0"/>
    <xdr:pic>
      <xdr:nvPicPr>
        <xdr:cNvPr id="2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40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4</xdr:row>
      <xdr:rowOff>0</xdr:rowOff>
    </xdr:from>
    <xdr:to>
      <xdr:col>11</xdr:col>
      <xdr:colOff>277495</xdr:colOff>
      <xdr:row>4</xdr:row>
      <xdr:rowOff>0</xdr:rowOff>
    </xdr:to>
    <xdr:pic>
      <xdr:nvPicPr>
        <xdr:cNvPr id="2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2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2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2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3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3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3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277495</xdr:colOff>
      <xdr:row>4</xdr:row>
      <xdr:rowOff>0</xdr:rowOff>
    </xdr:to>
    <xdr:pic>
      <xdr:nvPicPr>
        <xdr:cNvPr id="3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448800" y="685800"/>
          <a:ext cx="15093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4</xdr:row>
      <xdr:rowOff>0</xdr:rowOff>
    </xdr:from>
    <xdr:ext cx="1373280" cy="0"/>
    <xdr:pic>
      <xdr:nvPicPr>
        <xdr:cNvPr id="3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373280" cy="0"/>
    <xdr:pic>
      <xdr:nvPicPr>
        <xdr:cNvPr id="3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373280" cy="0"/>
    <xdr:pic>
      <xdr:nvPicPr>
        <xdr:cNvPr id="3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373280" cy="0"/>
    <xdr:pic>
      <xdr:nvPicPr>
        <xdr:cNvPr id="3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4488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4</xdr:row>
      <xdr:rowOff>0</xdr:rowOff>
    </xdr:from>
    <xdr:to>
      <xdr:col>12</xdr:col>
      <xdr:colOff>604520</xdr:colOff>
      <xdr:row>4</xdr:row>
      <xdr:rowOff>0</xdr:rowOff>
    </xdr:to>
    <xdr:pic>
      <xdr:nvPicPr>
        <xdr:cNvPr id="3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3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4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4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4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4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4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12</xdr:col>
      <xdr:colOff>604520</xdr:colOff>
      <xdr:row>4</xdr:row>
      <xdr:rowOff>0</xdr:rowOff>
    </xdr:to>
    <xdr:pic>
      <xdr:nvPicPr>
        <xdr:cNvPr id="4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0490200" y="68580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4</xdr:row>
      <xdr:rowOff>0</xdr:rowOff>
    </xdr:from>
    <xdr:ext cx="1373280" cy="0"/>
    <xdr:pic>
      <xdr:nvPicPr>
        <xdr:cNvPr id="4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xdr:row>
      <xdr:rowOff>0</xdr:rowOff>
    </xdr:from>
    <xdr:ext cx="1373280" cy="0"/>
    <xdr:pic>
      <xdr:nvPicPr>
        <xdr:cNvPr id="4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xdr:row>
      <xdr:rowOff>0</xdr:rowOff>
    </xdr:from>
    <xdr:ext cx="1373280" cy="0"/>
    <xdr:pic>
      <xdr:nvPicPr>
        <xdr:cNvPr id="4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xdr:row>
      <xdr:rowOff>0</xdr:rowOff>
    </xdr:from>
    <xdr:ext cx="1373280" cy="0"/>
    <xdr:pic>
      <xdr:nvPicPr>
        <xdr:cNvPr id="49"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0490200" y="68580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xdr:row>
      <xdr:rowOff>0</xdr:rowOff>
    </xdr:from>
    <xdr:to>
      <xdr:col>12</xdr:col>
      <xdr:colOff>5715</xdr:colOff>
      <xdr:row>2</xdr:row>
      <xdr:rowOff>0</xdr:rowOff>
    </xdr:to>
    <xdr:pic>
      <xdr:nvPicPr>
        <xdr:cNvPr id="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12</xdr:col>
      <xdr:colOff>5715</xdr:colOff>
      <xdr:row>2</xdr:row>
      <xdr:rowOff>0</xdr:rowOff>
    </xdr:to>
    <xdr:pic>
      <xdr:nvPicPr>
        <xdr:cNvPr id="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984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2</xdr:row>
      <xdr:rowOff>0</xdr:rowOff>
    </xdr:from>
    <xdr:ext cx="1373280" cy="0"/>
    <xdr:pic>
      <xdr:nvPicPr>
        <xdr:cNvPr id="1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xdr:row>
      <xdr:rowOff>0</xdr:rowOff>
    </xdr:from>
    <xdr:ext cx="1373280" cy="0"/>
    <xdr:pic>
      <xdr:nvPicPr>
        <xdr:cNvPr id="1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xdr:row>
      <xdr:rowOff>0</xdr:rowOff>
    </xdr:from>
    <xdr:to>
      <xdr:col>12</xdr:col>
      <xdr:colOff>604520</xdr:colOff>
      <xdr:row>2</xdr:row>
      <xdr:rowOff>0</xdr:rowOff>
    </xdr:to>
    <xdr:pic>
      <xdr:nvPicPr>
        <xdr:cNvPr id="1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xdr:row>
      <xdr:rowOff>0</xdr:rowOff>
    </xdr:from>
    <xdr:ext cx="1373280" cy="0"/>
    <xdr:pic>
      <xdr:nvPicPr>
        <xdr:cNvPr id="2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6</xdr:row>
      <xdr:rowOff>0</xdr:rowOff>
    </xdr:from>
    <xdr:to>
      <xdr:col>12</xdr:col>
      <xdr:colOff>5715</xdr:colOff>
      <xdr:row>6</xdr:row>
      <xdr:rowOff>0</xdr:rowOff>
    </xdr:to>
    <xdr:pic>
      <xdr:nvPicPr>
        <xdr:cNvPr id="2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2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2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2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3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3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3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5715</xdr:colOff>
      <xdr:row>6</xdr:row>
      <xdr:rowOff>0</xdr:rowOff>
    </xdr:to>
    <xdr:pic>
      <xdr:nvPicPr>
        <xdr:cNvPr id="3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432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6</xdr:row>
      <xdr:rowOff>0</xdr:rowOff>
    </xdr:from>
    <xdr:ext cx="1373280" cy="0"/>
    <xdr:pic>
      <xdr:nvPicPr>
        <xdr:cNvPr id="3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373280" cy="0"/>
    <xdr:pic>
      <xdr:nvPicPr>
        <xdr:cNvPr id="3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373280" cy="0"/>
    <xdr:pic>
      <xdr:nvPicPr>
        <xdr:cNvPr id="3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373280" cy="0"/>
    <xdr:pic>
      <xdr:nvPicPr>
        <xdr:cNvPr id="3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12</xdr:col>
      <xdr:colOff>604520</xdr:colOff>
      <xdr:row>6</xdr:row>
      <xdr:rowOff>0</xdr:rowOff>
    </xdr:to>
    <xdr:pic>
      <xdr:nvPicPr>
        <xdr:cNvPr id="3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3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4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4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4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4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4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12</xdr:col>
      <xdr:colOff>604520</xdr:colOff>
      <xdr:row>6</xdr:row>
      <xdr:rowOff>0</xdr:rowOff>
    </xdr:to>
    <xdr:pic>
      <xdr:nvPicPr>
        <xdr:cNvPr id="4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432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6</xdr:row>
      <xdr:rowOff>0</xdr:rowOff>
    </xdr:from>
    <xdr:ext cx="1373280" cy="0"/>
    <xdr:pic>
      <xdr:nvPicPr>
        <xdr:cNvPr id="4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373280" cy="0"/>
    <xdr:pic>
      <xdr:nvPicPr>
        <xdr:cNvPr id="4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373280" cy="0"/>
    <xdr:pic>
      <xdr:nvPicPr>
        <xdr:cNvPr id="4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373280" cy="0"/>
    <xdr:pic>
      <xdr:nvPicPr>
        <xdr:cNvPr id="49"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432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3</xdr:row>
      <xdr:rowOff>0</xdr:rowOff>
    </xdr:from>
    <xdr:to>
      <xdr:col>12</xdr:col>
      <xdr:colOff>5715</xdr:colOff>
      <xdr:row>3</xdr:row>
      <xdr:rowOff>0</xdr:rowOff>
    </xdr:to>
    <xdr:pic>
      <xdr:nvPicPr>
        <xdr:cNvPr id="5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xdr:row>
      <xdr:rowOff>0</xdr:rowOff>
    </xdr:from>
    <xdr:to>
      <xdr:col>12</xdr:col>
      <xdr:colOff>5715</xdr:colOff>
      <xdr:row>3</xdr:row>
      <xdr:rowOff>0</xdr:rowOff>
    </xdr:to>
    <xdr:pic>
      <xdr:nvPicPr>
        <xdr:cNvPr id="5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12382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3</xdr:row>
      <xdr:rowOff>0</xdr:rowOff>
    </xdr:from>
    <xdr:ext cx="1373280" cy="0"/>
    <xdr:pic>
      <xdr:nvPicPr>
        <xdr:cNvPr id="5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xdr:row>
      <xdr:rowOff>0</xdr:rowOff>
    </xdr:from>
    <xdr:ext cx="1373280" cy="0"/>
    <xdr:pic>
      <xdr:nvPicPr>
        <xdr:cNvPr id="59"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xdr:row>
      <xdr:rowOff>0</xdr:rowOff>
    </xdr:from>
    <xdr:ext cx="1373280" cy="0"/>
    <xdr:pic>
      <xdr:nvPicPr>
        <xdr:cNvPr id="6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xdr:row>
      <xdr:rowOff>0</xdr:rowOff>
    </xdr:from>
    <xdr:ext cx="1373280" cy="0"/>
    <xdr:pic>
      <xdr:nvPicPr>
        <xdr:cNvPr id="6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1238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7</xdr:row>
      <xdr:rowOff>0</xdr:rowOff>
    </xdr:from>
    <xdr:to>
      <xdr:col>12</xdr:col>
      <xdr:colOff>604520</xdr:colOff>
      <xdr:row>7</xdr:row>
      <xdr:rowOff>0</xdr:rowOff>
    </xdr:to>
    <xdr:pic>
      <xdr:nvPicPr>
        <xdr:cNvPr id="6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12</xdr:col>
      <xdr:colOff>604520</xdr:colOff>
      <xdr:row>7</xdr:row>
      <xdr:rowOff>0</xdr:rowOff>
    </xdr:to>
    <xdr:pic>
      <xdr:nvPicPr>
        <xdr:cNvPr id="6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686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7</xdr:row>
      <xdr:rowOff>0</xdr:rowOff>
    </xdr:from>
    <xdr:ext cx="1373280" cy="0"/>
    <xdr:pic>
      <xdr:nvPicPr>
        <xdr:cNvPr id="7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373280" cy="0"/>
    <xdr:pic>
      <xdr:nvPicPr>
        <xdr:cNvPr id="7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373280" cy="0"/>
    <xdr:pic>
      <xdr:nvPicPr>
        <xdr:cNvPr id="7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373280" cy="0"/>
    <xdr:pic>
      <xdr:nvPicPr>
        <xdr:cNvPr id="7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686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49</xdr:row>
      <xdr:rowOff>0</xdr:rowOff>
    </xdr:from>
    <xdr:to>
      <xdr:col>12</xdr:col>
      <xdr:colOff>5715</xdr:colOff>
      <xdr:row>49</xdr:row>
      <xdr:rowOff>0</xdr:rowOff>
    </xdr:to>
    <xdr:pic>
      <xdr:nvPicPr>
        <xdr:cNvPr id="7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7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7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7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7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7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8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49</xdr:row>
      <xdr:rowOff>0</xdr:rowOff>
    </xdr:from>
    <xdr:to>
      <xdr:col>12</xdr:col>
      <xdr:colOff>5715</xdr:colOff>
      <xdr:row>49</xdr:row>
      <xdr:rowOff>0</xdr:rowOff>
    </xdr:to>
    <xdr:pic>
      <xdr:nvPicPr>
        <xdr:cNvPr id="8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267700" y="28340050"/>
          <a:ext cx="152971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9</xdr:col>
      <xdr:colOff>0</xdr:colOff>
      <xdr:row>49</xdr:row>
      <xdr:rowOff>0</xdr:rowOff>
    </xdr:from>
    <xdr:ext cx="1373280" cy="0"/>
    <xdr:pic>
      <xdr:nvPicPr>
        <xdr:cNvPr id="8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49</xdr:row>
      <xdr:rowOff>0</xdr:rowOff>
    </xdr:from>
    <xdr:ext cx="1373280" cy="0"/>
    <xdr:pic>
      <xdr:nvPicPr>
        <xdr:cNvPr id="8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49</xdr:row>
      <xdr:rowOff>0</xdr:rowOff>
    </xdr:from>
    <xdr:ext cx="1373280" cy="0"/>
    <xdr:pic>
      <xdr:nvPicPr>
        <xdr:cNvPr id="8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49</xdr:row>
      <xdr:rowOff>0</xdr:rowOff>
    </xdr:from>
    <xdr:ext cx="1373280" cy="0"/>
    <xdr:pic>
      <xdr:nvPicPr>
        <xdr:cNvPr id="8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2677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49</xdr:row>
      <xdr:rowOff>0</xdr:rowOff>
    </xdr:from>
    <xdr:to>
      <xdr:col>12</xdr:col>
      <xdr:colOff>604520</xdr:colOff>
      <xdr:row>49</xdr:row>
      <xdr:rowOff>0</xdr:rowOff>
    </xdr:to>
    <xdr:pic>
      <xdr:nvPicPr>
        <xdr:cNvPr id="8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8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8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8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9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9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9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49</xdr:row>
      <xdr:rowOff>0</xdr:rowOff>
    </xdr:from>
    <xdr:to>
      <xdr:col>12</xdr:col>
      <xdr:colOff>604520</xdr:colOff>
      <xdr:row>49</xdr:row>
      <xdr:rowOff>0</xdr:rowOff>
    </xdr:to>
    <xdr:pic>
      <xdr:nvPicPr>
        <xdr:cNvPr id="9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8915400" y="283400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49</xdr:row>
      <xdr:rowOff>0</xdr:rowOff>
    </xdr:from>
    <xdr:ext cx="1373280" cy="0"/>
    <xdr:pic>
      <xdr:nvPicPr>
        <xdr:cNvPr id="9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49</xdr:row>
      <xdr:rowOff>0</xdr:rowOff>
    </xdr:from>
    <xdr:ext cx="1373280" cy="0"/>
    <xdr:pic>
      <xdr:nvPicPr>
        <xdr:cNvPr id="9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49</xdr:row>
      <xdr:rowOff>0</xdr:rowOff>
    </xdr:from>
    <xdr:ext cx="1373280" cy="0"/>
    <xdr:pic>
      <xdr:nvPicPr>
        <xdr:cNvPr id="9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49</xdr:row>
      <xdr:rowOff>0</xdr:rowOff>
    </xdr:from>
    <xdr:ext cx="1373280" cy="0"/>
    <xdr:pic>
      <xdr:nvPicPr>
        <xdr:cNvPr id="9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8915400" y="283400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9</xdr:col>
      <xdr:colOff>485775</xdr:colOff>
      <xdr:row>2</xdr:row>
      <xdr:rowOff>0</xdr:rowOff>
    </xdr:to>
    <xdr:pic>
      <xdr:nvPicPr>
        <xdr:cNvPr id="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8</xdr:col>
      <xdr:colOff>0</xdr:colOff>
      <xdr:row>2</xdr:row>
      <xdr:rowOff>0</xdr:rowOff>
    </xdr:from>
    <xdr:ext cx="1373280" cy="0"/>
    <xdr:pic>
      <xdr:nvPicPr>
        <xdr:cNvPr id="1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xdr:row>
      <xdr:rowOff>0</xdr:rowOff>
    </xdr:from>
    <xdr:ext cx="1373280" cy="0"/>
    <xdr:pic>
      <xdr:nvPicPr>
        <xdr:cNvPr id="11"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xdr:row>
      <xdr:rowOff>0</xdr:rowOff>
    </xdr:from>
    <xdr:ext cx="1373280" cy="0"/>
    <xdr:pic>
      <xdr:nvPicPr>
        <xdr:cNvPr id="1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xdr:row>
      <xdr:rowOff>0</xdr:rowOff>
    </xdr:from>
    <xdr:ext cx="1373280" cy="0"/>
    <xdr:pic>
      <xdr:nvPicPr>
        <xdr:cNvPr id="1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xdr:row>
      <xdr:rowOff>0</xdr:rowOff>
    </xdr:from>
    <xdr:to>
      <xdr:col>12</xdr:col>
      <xdr:colOff>604520</xdr:colOff>
      <xdr:row>2</xdr:row>
      <xdr:rowOff>0</xdr:rowOff>
    </xdr:to>
    <xdr:pic>
      <xdr:nvPicPr>
        <xdr:cNvPr id="1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1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2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xdr:row>
      <xdr:rowOff>0</xdr:rowOff>
    </xdr:from>
    <xdr:ext cx="1373280" cy="0"/>
    <xdr:pic>
      <xdr:nvPicPr>
        <xdr:cNvPr id="2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3"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2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0</xdr:colOff>
      <xdr:row>2</xdr:row>
      <xdr:rowOff>0</xdr:rowOff>
    </xdr:from>
    <xdr:to>
      <xdr:col>9</xdr:col>
      <xdr:colOff>485775</xdr:colOff>
      <xdr:row>2</xdr:row>
      <xdr:rowOff>0</xdr:rowOff>
    </xdr:to>
    <xdr:pic>
      <xdr:nvPicPr>
        <xdr:cNvPr id="2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27"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2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2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3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3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3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485775</xdr:colOff>
      <xdr:row>2</xdr:row>
      <xdr:rowOff>0</xdr:rowOff>
    </xdr:to>
    <xdr:pic>
      <xdr:nvPicPr>
        <xdr:cNvPr id="3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9105900" y="98425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8</xdr:col>
      <xdr:colOff>0</xdr:colOff>
      <xdr:row>2</xdr:row>
      <xdr:rowOff>0</xdr:rowOff>
    </xdr:from>
    <xdr:ext cx="1373280" cy="0"/>
    <xdr:pic>
      <xdr:nvPicPr>
        <xdr:cNvPr id="3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xdr:row>
      <xdr:rowOff>0</xdr:rowOff>
    </xdr:from>
    <xdr:ext cx="1373280" cy="0"/>
    <xdr:pic>
      <xdr:nvPicPr>
        <xdr:cNvPr id="35"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xdr:row>
      <xdr:rowOff>0</xdr:rowOff>
    </xdr:from>
    <xdr:ext cx="1373280" cy="0"/>
    <xdr:pic>
      <xdr:nvPicPr>
        <xdr:cNvPr id="3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xdr:row>
      <xdr:rowOff>0</xdr:rowOff>
    </xdr:from>
    <xdr:ext cx="1373280" cy="0"/>
    <xdr:pic>
      <xdr:nvPicPr>
        <xdr:cNvPr id="3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91059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xdr:row>
      <xdr:rowOff>0</xdr:rowOff>
    </xdr:from>
    <xdr:to>
      <xdr:col>12</xdr:col>
      <xdr:colOff>604520</xdr:colOff>
      <xdr:row>2</xdr:row>
      <xdr:rowOff>0</xdr:rowOff>
    </xdr:to>
    <xdr:pic>
      <xdr:nvPicPr>
        <xdr:cNvPr id="3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39"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40"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41"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42"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43"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44"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12</xdr:col>
      <xdr:colOff>604520</xdr:colOff>
      <xdr:row>2</xdr:row>
      <xdr:rowOff>0</xdr:rowOff>
    </xdr:to>
    <xdr:pic>
      <xdr:nvPicPr>
        <xdr:cNvPr id="45" name="Picture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036300" y="984250"/>
          <a:ext cx="1480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10</xdr:col>
      <xdr:colOff>0</xdr:colOff>
      <xdr:row>2</xdr:row>
      <xdr:rowOff>0</xdr:rowOff>
    </xdr:from>
    <xdr:ext cx="1373280" cy="0"/>
    <xdr:pic>
      <xdr:nvPicPr>
        <xdr:cNvPr id="46"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47"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48"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xdr:row>
      <xdr:rowOff>0</xdr:rowOff>
    </xdr:from>
    <xdr:ext cx="1373280" cy="0"/>
    <xdr:pic>
      <xdr:nvPicPr>
        <xdr:cNvPr id="49" name="图片 18"/>
        <xdr:cNvPicPr>
          <a:picLocks noChangeAspect="1"/>
        </xdr:cNvPicPr>
      </xdr:nvPicPr>
      <xdr:blipFill>
        <a:blip r:embed="rId1">
          <a:extLst>
            <a:ext uri="{28A0092B-C50C-407E-A947-70E740481C1C}">
              <a14:useLocalDpi xmlns:a14="http://schemas.microsoft.com/office/drawing/2010/main" val="0"/>
            </a:ext>
          </a:extLst>
        </a:blip>
        <a:srcRect l="11250" t="29771" r="10390" b="32262"/>
        <a:stretch>
          <a:fillRect/>
        </a:stretch>
      </xdr:blipFill>
      <xdr:spPr>
        <a:xfrm>
          <a:off x="11036300" y="984250"/>
          <a:ext cx="137287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E7" sqref="E7"/>
    </sheetView>
  </sheetViews>
  <sheetFormatPr defaultColWidth="8.16666666666667" defaultRowHeight="25" customHeight="1" outlineLevelCol="4"/>
  <cols>
    <col min="1" max="1" width="6.66666666666667" style="152" customWidth="1"/>
    <col min="2" max="2" width="30.875" style="152" customWidth="1"/>
    <col min="3" max="3" width="14" style="152" customWidth="1"/>
    <col min="4" max="4" width="23.25" style="153" customWidth="1"/>
    <col min="5" max="5" width="16.75" style="154" customWidth="1"/>
    <col min="6" max="16384" width="8.16666666666667" style="154"/>
  </cols>
  <sheetData>
    <row r="1" customHeight="1" spans="1:5">
      <c r="A1" s="155" t="s">
        <v>0</v>
      </c>
      <c r="B1" s="155"/>
      <c r="C1" s="155"/>
      <c r="D1" s="155"/>
      <c r="E1" s="155"/>
    </row>
    <row r="2" customHeight="1" spans="1:5">
      <c r="A2" s="155"/>
      <c r="B2" s="155"/>
      <c r="C2" s="155"/>
      <c r="D2" s="155"/>
      <c r="E2" s="155"/>
    </row>
    <row r="3" customHeight="1" spans="1:5">
      <c r="A3" s="156" t="s">
        <v>1</v>
      </c>
      <c r="B3" s="156" t="s">
        <v>2</v>
      </c>
      <c r="C3" s="156" t="s">
        <v>3</v>
      </c>
      <c r="D3" s="157" t="s">
        <v>4</v>
      </c>
      <c r="E3" s="156" t="s">
        <v>5</v>
      </c>
    </row>
    <row r="4" customHeight="1" spans="1:5">
      <c r="A4" s="158">
        <v>1</v>
      </c>
      <c r="B4" s="158" t="s">
        <v>6</v>
      </c>
      <c r="C4" s="158" t="s">
        <v>7</v>
      </c>
      <c r="D4" s="159"/>
      <c r="E4" s="160"/>
    </row>
    <row r="5" customHeight="1" spans="1:5">
      <c r="A5" s="158"/>
      <c r="B5" s="158"/>
      <c r="C5" s="158" t="s">
        <v>8</v>
      </c>
      <c r="D5" s="159"/>
      <c r="E5" s="160"/>
    </row>
    <row r="6" ht="46" customHeight="1" spans="1:5">
      <c r="A6" s="158">
        <v>2</v>
      </c>
      <c r="B6" s="158" t="s">
        <v>9</v>
      </c>
      <c r="C6" s="158" t="s">
        <v>10</v>
      </c>
      <c r="D6" s="159"/>
      <c r="E6" s="160"/>
    </row>
    <row r="7" ht="51" customHeight="1" spans="1:5">
      <c r="A7" s="158">
        <v>3</v>
      </c>
      <c r="B7" s="158" t="s">
        <v>11</v>
      </c>
      <c r="C7" s="158" t="s">
        <v>11</v>
      </c>
      <c r="D7" s="159"/>
      <c r="E7" s="160"/>
    </row>
    <row r="8" ht="47" customHeight="1" spans="1:5">
      <c r="A8" s="158">
        <v>4</v>
      </c>
      <c r="B8" s="158" t="s">
        <v>12</v>
      </c>
      <c r="C8" s="158" t="s">
        <v>13</v>
      </c>
      <c r="D8" s="159"/>
      <c r="E8" s="160"/>
    </row>
    <row r="9" ht="47" customHeight="1" spans="1:5">
      <c r="A9" s="161">
        <v>5</v>
      </c>
      <c r="B9" s="162" t="s">
        <v>14</v>
      </c>
      <c r="C9" s="162" t="s">
        <v>15</v>
      </c>
      <c r="D9" s="159"/>
      <c r="E9" s="160"/>
    </row>
    <row r="10" customHeight="1" spans="1:5">
      <c r="A10" s="163" t="s">
        <v>16</v>
      </c>
      <c r="B10" s="163"/>
      <c r="C10" s="163"/>
      <c r="D10" s="164"/>
      <c r="E10" s="165"/>
    </row>
    <row r="15" customHeight="1" spans="4:4">
      <c r="D15" s="152"/>
    </row>
  </sheetData>
  <mergeCells count="4">
    <mergeCell ref="A10:C10"/>
    <mergeCell ref="A4:A5"/>
    <mergeCell ref="B4:B5"/>
    <mergeCell ref="A1: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pane ySplit="2" topLeftCell="A18" activePane="bottomLeft" state="frozen"/>
      <selection/>
      <selection pane="bottomLeft" activeCell="L19" sqref="L19"/>
    </sheetView>
  </sheetViews>
  <sheetFormatPr defaultColWidth="9" defaultRowHeight="20" customHeight="1"/>
  <cols>
    <col min="1" max="1" width="6.16666666666667" style="65" customWidth="1"/>
    <col min="2" max="2" width="12.5" style="65" customWidth="1"/>
    <col min="3" max="3" width="7.66666666666667" style="65" customWidth="1"/>
    <col min="4" max="4" width="8.66666666666667" style="65" customWidth="1"/>
    <col min="5" max="5" width="23.6666666666667" style="63" customWidth="1"/>
    <col min="6" max="6" width="7.66666666666667" style="43" customWidth="1"/>
    <col min="7" max="7" width="9" style="43" customWidth="1"/>
    <col min="8" max="8" width="13.8333333333333" style="104" customWidth="1"/>
    <col min="9" max="9" width="12.1666666666667" style="104" customWidth="1"/>
    <col min="10" max="10" width="8.5" style="43" customWidth="1"/>
    <col min="11" max="11" width="2.5" style="43" customWidth="1"/>
    <col min="12" max="16384" width="9" style="43"/>
  </cols>
  <sheetData>
    <row r="1" ht="42" customHeight="1" spans="1:10">
      <c r="A1" s="49" t="s">
        <v>6</v>
      </c>
      <c r="B1" s="49"/>
      <c r="C1" s="49"/>
      <c r="D1" s="49"/>
      <c r="E1" s="49"/>
      <c r="F1" s="49"/>
      <c r="G1" s="49"/>
      <c r="H1" s="49"/>
      <c r="I1" s="49"/>
      <c r="J1" s="49"/>
    </row>
    <row r="2" s="44" customFormat="1" ht="31.5" customHeight="1" spans="1:10">
      <c r="A2" s="50" t="s">
        <v>17</v>
      </c>
      <c r="B2" s="50" t="s">
        <v>18</v>
      </c>
      <c r="C2" s="50" t="s">
        <v>19</v>
      </c>
      <c r="D2" s="50" t="s">
        <v>20</v>
      </c>
      <c r="E2" s="50" t="s">
        <v>21</v>
      </c>
      <c r="F2" s="50" t="s">
        <v>22</v>
      </c>
      <c r="G2" s="50" t="s">
        <v>23</v>
      </c>
      <c r="H2" s="51" t="s">
        <v>24</v>
      </c>
      <c r="I2" s="51" t="s">
        <v>25</v>
      </c>
      <c r="J2" s="50" t="s">
        <v>5</v>
      </c>
    </row>
    <row r="3" spans="1:10">
      <c r="A3" s="129" t="s">
        <v>26</v>
      </c>
      <c r="B3" s="130"/>
      <c r="C3" s="130"/>
      <c r="D3" s="130"/>
      <c r="E3" s="130"/>
      <c r="F3" s="130"/>
      <c r="G3" s="131"/>
      <c r="H3" s="132"/>
      <c r="I3" s="132"/>
      <c r="J3" s="145"/>
    </row>
    <row r="4" s="127" customFormat="1" ht="78" customHeight="1" spans="1:10">
      <c r="A4" s="52">
        <v>1</v>
      </c>
      <c r="B4" s="52" t="s">
        <v>27</v>
      </c>
      <c r="C4" s="52"/>
      <c r="D4" s="71"/>
      <c r="E4" s="71" t="s">
        <v>28</v>
      </c>
      <c r="F4" s="52" t="s">
        <v>29</v>
      </c>
      <c r="G4" s="52">
        <v>10</v>
      </c>
      <c r="H4" s="72"/>
      <c r="I4" s="72"/>
      <c r="J4" s="146" t="s">
        <v>30</v>
      </c>
    </row>
    <row r="5" s="63" customFormat="1" ht="66" customHeight="1" spans="1:10">
      <c r="A5" s="52">
        <v>2</v>
      </c>
      <c r="B5" s="52" t="s">
        <v>31</v>
      </c>
      <c r="C5" s="52"/>
      <c r="D5" s="71"/>
      <c r="E5" s="71" t="s">
        <v>32</v>
      </c>
      <c r="F5" s="52" t="s">
        <v>29</v>
      </c>
      <c r="G5" s="52">
        <v>10</v>
      </c>
      <c r="H5" s="72"/>
      <c r="I5" s="72"/>
      <c r="J5" s="60"/>
    </row>
    <row r="6" ht="225" spans="1:10">
      <c r="A6" s="52">
        <v>3</v>
      </c>
      <c r="B6" s="52" t="s">
        <v>33</v>
      </c>
      <c r="C6" s="52"/>
      <c r="D6" s="71"/>
      <c r="E6" s="71" t="s">
        <v>34</v>
      </c>
      <c r="F6" s="52" t="s">
        <v>29</v>
      </c>
      <c r="G6" s="52">
        <v>10</v>
      </c>
      <c r="H6" s="72"/>
      <c r="I6" s="72"/>
      <c r="J6" s="60"/>
    </row>
    <row r="7" ht="409.5" spans="1:10">
      <c r="A7" s="52">
        <v>4</v>
      </c>
      <c r="B7" s="52" t="s">
        <v>35</v>
      </c>
      <c r="C7" s="52"/>
      <c r="D7" s="71"/>
      <c r="E7" s="71" t="s">
        <v>36</v>
      </c>
      <c r="F7" s="52" t="s">
        <v>37</v>
      </c>
      <c r="G7" s="52">
        <v>10</v>
      </c>
      <c r="H7" s="72"/>
      <c r="I7" s="72"/>
      <c r="J7" s="60"/>
    </row>
    <row r="8" ht="53" customHeight="1" spans="1:10">
      <c r="A8" s="52">
        <v>5</v>
      </c>
      <c r="B8" s="52" t="s">
        <v>38</v>
      </c>
      <c r="C8" s="52"/>
      <c r="D8" s="71"/>
      <c r="E8" s="71" t="s">
        <v>39</v>
      </c>
      <c r="F8" s="52" t="s">
        <v>37</v>
      </c>
      <c r="G8" s="52">
        <v>5</v>
      </c>
      <c r="H8" s="72"/>
      <c r="I8" s="72"/>
      <c r="J8" s="60"/>
    </row>
    <row r="9" ht="78.75" spans="1:10">
      <c r="A9" s="52">
        <v>6</v>
      </c>
      <c r="B9" s="52" t="s">
        <v>40</v>
      </c>
      <c r="C9" s="52"/>
      <c r="D9" s="71"/>
      <c r="E9" s="71" t="s">
        <v>41</v>
      </c>
      <c r="F9" s="52" t="s">
        <v>37</v>
      </c>
      <c r="G9" s="52">
        <v>3</v>
      </c>
      <c r="H9" s="72"/>
      <c r="I9" s="72"/>
      <c r="J9" s="60"/>
    </row>
    <row r="10" ht="236.25" spans="1:10">
      <c r="A10" s="52">
        <v>7</v>
      </c>
      <c r="B10" s="52" t="s">
        <v>42</v>
      </c>
      <c r="C10" s="52"/>
      <c r="D10" s="71"/>
      <c r="E10" s="71" t="s">
        <v>43</v>
      </c>
      <c r="F10" s="52" t="s">
        <v>29</v>
      </c>
      <c r="G10" s="52">
        <v>3</v>
      </c>
      <c r="H10" s="72"/>
      <c r="I10" s="72"/>
      <c r="J10" s="60"/>
    </row>
    <row r="11" ht="101.25" spans="1:10">
      <c r="A11" s="52">
        <v>8</v>
      </c>
      <c r="B11" s="52" t="s">
        <v>44</v>
      </c>
      <c r="C11" s="52"/>
      <c r="D11" s="71"/>
      <c r="E11" s="71" t="s">
        <v>45</v>
      </c>
      <c r="F11" s="52" t="s">
        <v>46</v>
      </c>
      <c r="G11" s="52">
        <v>5</v>
      </c>
      <c r="H11" s="72"/>
      <c r="I11" s="72"/>
      <c r="J11" s="60"/>
    </row>
    <row r="12" s="128" customFormat="1" ht="33.5" customHeight="1" spans="1:11">
      <c r="A12" s="52">
        <v>9</v>
      </c>
      <c r="B12" s="133" t="s">
        <v>47</v>
      </c>
      <c r="C12" s="52"/>
      <c r="D12" s="134"/>
      <c r="E12" s="71" t="s">
        <v>48</v>
      </c>
      <c r="F12" s="135" t="s">
        <v>49</v>
      </c>
      <c r="G12" s="136">
        <v>3</v>
      </c>
      <c r="H12" s="72"/>
      <c r="I12" s="72"/>
      <c r="J12" s="134"/>
      <c r="K12" s="147"/>
    </row>
    <row r="13" spans="1:10">
      <c r="A13" s="52">
        <v>11</v>
      </c>
      <c r="B13" s="52" t="s">
        <v>50</v>
      </c>
      <c r="C13" s="52"/>
      <c r="D13" s="71"/>
      <c r="E13" s="71" t="s">
        <v>51</v>
      </c>
      <c r="F13" s="52" t="s">
        <v>52</v>
      </c>
      <c r="G13" s="136">
        <v>200</v>
      </c>
      <c r="H13" s="72"/>
      <c r="I13" s="72"/>
      <c r="J13" s="60"/>
    </row>
    <row r="14" spans="1:10">
      <c r="A14" s="52">
        <v>12</v>
      </c>
      <c r="B14" s="137" t="s">
        <v>53</v>
      </c>
      <c r="C14" s="52"/>
      <c r="D14" s="71"/>
      <c r="E14" s="71" t="s">
        <v>54</v>
      </c>
      <c r="F14" s="71"/>
      <c r="G14" s="136">
        <v>200</v>
      </c>
      <c r="H14" s="72"/>
      <c r="I14" s="72"/>
      <c r="J14" s="60"/>
    </row>
    <row r="15" spans="1:10">
      <c r="A15" s="52">
        <v>13</v>
      </c>
      <c r="B15" s="137" t="s">
        <v>53</v>
      </c>
      <c r="C15" s="52"/>
      <c r="D15" s="138"/>
      <c r="E15" s="138" t="s">
        <v>55</v>
      </c>
      <c r="F15" s="52"/>
      <c r="G15" s="136">
        <v>400</v>
      </c>
      <c r="H15" s="72"/>
      <c r="I15" s="72"/>
      <c r="J15" s="60"/>
    </row>
    <row r="16" spans="1:10">
      <c r="A16" s="52">
        <v>14</v>
      </c>
      <c r="B16" s="137" t="s">
        <v>56</v>
      </c>
      <c r="C16" s="52"/>
      <c r="D16" s="138"/>
      <c r="E16" s="138" t="s">
        <v>57</v>
      </c>
      <c r="F16" s="52"/>
      <c r="G16" s="136">
        <v>150</v>
      </c>
      <c r="H16" s="72"/>
      <c r="I16" s="72"/>
      <c r="J16" s="60"/>
    </row>
    <row r="17" spans="1:10">
      <c r="A17" s="52">
        <v>15</v>
      </c>
      <c r="B17" s="52" t="s">
        <v>58</v>
      </c>
      <c r="C17" s="52"/>
      <c r="D17" s="71"/>
      <c r="E17" s="71" t="s">
        <v>59</v>
      </c>
      <c r="F17" s="52" t="s">
        <v>52</v>
      </c>
      <c r="G17" s="102">
        <v>300</v>
      </c>
      <c r="H17" s="72"/>
      <c r="I17" s="72"/>
      <c r="J17" s="71"/>
    </row>
    <row r="18" spans="1:10">
      <c r="A18" s="52">
        <v>16</v>
      </c>
      <c r="B18" s="52" t="s">
        <v>60</v>
      </c>
      <c r="C18" s="52"/>
      <c r="D18" s="111"/>
      <c r="E18" s="139" t="s">
        <v>61</v>
      </c>
      <c r="F18" s="52" t="s">
        <v>52</v>
      </c>
      <c r="G18" s="140">
        <v>100</v>
      </c>
      <c r="H18" s="72"/>
      <c r="I18" s="72"/>
      <c r="J18" s="71"/>
    </row>
    <row r="19" ht="202.5" spans="1:10">
      <c r="A19" s="52">
        <v>17</v>
      </c>
      <c r="B19" s="110" t="s">
        <v>62</v>
      </c>
      <c r="C19" s="111"/>
      <c r="D19" s="111"/>
      <c r="E19" s="122" t="s">
        <v>63</v>
      </c>
      <c r="F19" s="110" t="s">
        <v>29</v>
      </c>
      <c r="G19" s="102">
        <v>1</v>
      </c>
      <c r="H19" s="72"/>
      <c r="I19" s="72"/>
      <c r="J19" s="100"/>
    </row>
    <row r="20" ht="33.75" spans="1:10">
      <c r="A20" s="52">
        <v>18</v>
      </c>
      <c r="B20" s="52" t="s">
        <v>64</v>
      </c>
      <c r="C20" s="52"/>
      <c r="D20" s="111"/>
      <c r="E20" s="52" t="s">
        <v>65</v>
      </c>
      <c r="F20" s="52" t="s">
        <v>37</v>
      </c>
      <c r="G20" s="140">
        <v>1</v>
      </c>
      <c r="H20" s="72"/>
      <c r="I20" s="72"/>
      <c r="J20" s="71"/>
    </row>
    <row r="21" ht="31" customHeight="1" spans="1:10">
      <c r="A21" s="57" t="s">
        <v>66</v>
      </c>
      <c r="B21" s="58"/>
      <c r="C21" s="58"/>
      <c r="D21" s="58"/>
      <c r="E21" s="58"/>
      <c r="F21" s="58"/>
      <c r="G21" s="58"/>
      <c r="H21" s="59"/>
      <c r="I21" s="61">
        <f>SUM(I4:I20)</f>
        <v>0</v>
      </c>
      <c r="J21" s="62"/>
    </row>
    <row r="22" s="48" customFormat="1" ht="11.25" spans="1:10">
      <c r="A22" s="129" t="s">
        <v>67</v>
      </c>
      <c r="B22" s="130"/>
      <c r="C22" s="130"/>
      <c r="D22" s="130"/>
      <c r="E22" s="130"/>
      <c r="F22" s="141"/>
      <c r="G22" s="142"/>
      <c r="H22" s="132"/>
      <c r="I22" s="132"/>
      <c r="J22" s="145"/>
    </row>
    <row r="23" s="48" customFormat="1" ht="22.5" spans="1:10">
      <c r="A23" s="52">
        <v>1</v>
      </c>
      <c r="B23" s="143" t="s">
        <v>68</v>
      </c>
      <c r="C23" s="52"/>
      <c r="D23" s="52"/>
      <c r="E23" s="71" t="s">
        <v>69</v>
      </c>
      <c r="F23" s="143" t="s">
        <v>70</v>
      </c>
      <c r="G23" s="143">
        <v>1</v>
      </c>
      <c r="H23" s="144"/>
      <c r="I23" s="72"/>
      <c r="J23" s="148" t="s">
        <v>71</v>
      </c>
    </row>
    <row r="24" s="48" customFormat="1" ht="22.5" spans="1:10">
      <c r="A24" s="52">
        <v>2</v>
      </c>
      <c r="B24" s="143" t="s">
        <v>72</v>
      </c>
      <c r="C24" s="52"/>
      <c r="D24" s="52"/>
      <c r="E24" s="71" t="s">
        <v>72</v>
      </c>
      <c r="F24" s="143" t="s">
        <v>70</v>
      </c>
      <c r="G24" s="143">
        <v>1</v>
      </c>
      <c r="H24" s="144"/>
      <c r="I24" s="72"/>
      <c r="J24" s="148" t="s">
        <v>73</v>
      </c>
    </row>
    <row r="25" s="48" customFormat="1" ht="22.5" spans="1:10">
      <c r="A25" s="52">
        <v>3</v>
      </c>
      <c r="B25" s="143" t="s">
        <v>74</v>
      </c>
      <c r="C25" s="52"/>
      <c r="D25" s="52"/>
      <c r="E25" s="71" t="s">
        <v>75</v>
      </c>
      <c r="F25" s="143" t="s">
        <v>70</v>
      </c>
      <c r="G25" s="143">
        <v>1</v>
      </c>
      <c r="H25" s="144"/>
      <c r="I25" s="72"/>
      <c r="J25" s="148"/>
    </row>
    <row r="26" s="48" customFormat="1" ht="56.25" spans="1:10">
      <c r="A26" s="52">
        <v>4</v>
      </c>
      <c r="B26" s="143" t="s">
        <v>76</v>
      </c>
      <c r="C26" s="52"/>
      <c r="D26" s="52"/>
      <c r="E26" s="71" t="s">
        <v>77</v>
      </c>
      <c r="F26" s="143" t="s">
        <v>70</v>
      </c>
      <c r="G26" s="143">
        <v>1</v>
      </c>
      <c r="H26" s="144"/>
      <c r="I26" s="72"/>
      <c r="J26" s="148" t="s">
        <v>78</v>
      </c>
    </row>
    <row r="27" s="48" customFormat="1" ht="11.25" spans="1:10">
      <c r="A27" s="52">
        <v>5</v>
      </c>
      <c r="B27" s="143" t="s">
        <v>79</v>
      </c>
      <c r="C27" s="52"/>
      <c r="D27" s="52"/>
      <c r="E27" s="71"/>
      <c r="F27" s="143" t="s">
        <v>29</v>
      </c>
      <c r="G27" s="143">
        <v>40</v>
      </c>
      <c r="H27" s="144"/>
      <c r="I27" s="149"/>
      <c r="J27" s="148" t="s">
        <v>80</v>
      </c>
    </row>
    <row r="28" s="48" customFormat="1" ht="11.25" spans="1:10">
      <c r="A28" s="52">
        <v>6</v>
      </c>
      <c r="B28" s="143" t="s">
        <v>81</v>
      </c>
      <c r="C28" s="52"/>
      <c r="D28" s="52"/>
      <c r="E28" s="71"/>
      <c r="F28" s="143" t="s">
        <v>49</v>
      </c>
      <c r="G28" s="143"/>
      <c r="H28" s="144"/>
      <c r="I28" s="150"/>
      <c r="J28" s="148"/>
    </row>
    <row r="29" s="48" customFormat="1" ht="11.25" spans="1:10">
      <c r="A29" s="52">
        <v>7</v>
      </c>
      <c r="B29" s="143" t="s">
        <v>82</v>
      </c>
      <c r="C29" s="52"/>
      <c r="D29" s="52"/>
      <c r="E29" s="71"/>
      <c r="F29" s="143" t="s">
        <v>29</v>
      </c>
      <c r="G29" s="143"/>
      <c r="H29" s="144"/>
      <c r="I29" s="151"/>
      <c r="J29" s="148"/>
    </row>
    <row r="30" ht="31" customHeight="1" spans="1:10">
      <c r="A30" s="57" t="s">
        <v>83</v>
      </c>
      <c r="B30" s="58"/>
      <c r="C30" s="58"/>
      <c r="D30" s="58"/>
      <c r="E30" s="58"/>
      <c r="F30" s="58"/>
      <c r="G30" s="58"/>
      <c r="H30" s="59"/>
      <c r="I30" s="61">
        <f>SUM(I23:I29)</f>
        <v>0</v>
      </c>
      <c r="J30" s="62"/>
    </row>
  </sheetData>
  <mergeCells count="9">
    <mergeCell ref="A1:J1"/>
    <mergeCell ref="A3:G3"/>
    <mergeCell ref="A21:H21"/>
    <mergeCell ref="A22:G22"/>
    <mergeCell ref="A30:H30"/>
    <mergeCell ref="G27:G29"/>
    <mergeCell ref="H27:H29"/>
    <mergeCell ref="I27:I29"/>
    <mergeCell ref="J27:J29"/>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ySplit="2" topLeftCell="A28" activePane="bottomLeft" state="frozen"/>
      <selection/>
      <selection pane="bottomLeft" activeCell="J2" sqref="J$1:L$1048576"/>
    </sheetView>
  </sheetViews>
  <sheetFormatPr defaultColWidth="9" defaultRowHeight="11.25"/>
  <cols>
    <col min="1" max="1" width="6.16666666666667" style="65" customWidth="1"/>
    <col min="2" max="2" width="18.5" style="65" customWidth="1"/>
    <col min="3" max="3" width="9.33333333333333" style="65" customWidth="1"/>
    <col min="4" max="4" width="15.5" style="65" customWidth="1"/>
    <col min="5" max="5" width="31" style="63" customWidth="1"/>
    <col min="6" max="6" width="7.66666666666667" style="43" customWidth="1"/>
    <col min="7" max="7" width="8.16666666666667" style="43" customWidth="1"/>
    <col min="8" max="8" width="11.5" style="104" customWidth="1"/>
    <col min="9" max="9" width="16.1666666666667" style="66" customWidth="1"/>
    <col min="10" max="10" width="13.6666666666667" style="43" customWidth="1"/>
    <col min="11" max="11" width="2.5" style="43" customWidth="1"/>
    <col min="12" max="16384" width="9" style="43"/>
  </cols>
  <sheetData>
    <row r="1" ht="20.25" spans="1:10">
      <c r="A1" s="49" t="s">
        <v>9</v>
      </c>
      <c r="B1" s="49"/>
      <c r="C1" s="49"/>
      <c r="D1" s="49"/>
      <c r="E1" s="49"/>
      <c r="F1" s="49"/>
      <c r="G1" s="49"/>
      <c r="H1" s="49"/>
      <c r="I1" s="49"/>
      <c r="J1" s="49"/>
    </row>
    <row r="2" s="44" customFormat="1" spans="1:10">
      <c r="A2" s="50" t="s">
        <v>17</v>
      </c>
      <c r="B2" s="50" t="s">
        <v>18</v>
      </c>
      <c r="C2" s="50" t="s">
        <v>19</v>
      </c>
      <c r="D2" s="50" t="s">
        <v>20</v>
      </c>
      <c r="E2" s="50" t="s">
        <v>21</v>
      </c>
      <c r="F2" s="50" t="s">
        <v>22</v>
      </c>
      <c r="G2" s="50" t="s">
        <v>23</v>
      </c>
      <c r="H2" s="51" t="s">
        <v>24</v>
      </c>
      <c r="I2" s="51" t="s">
        <v>25</v>
      </c>
      <c r="J2" s="50" t="s">
        <v>5</v>
      </c>
    </row>
    <row r="3" spans="1:10">
      <c r="A3" s="105" t="s">
        <v>84</v>
      </c>
      <c r="B3" s="105"/>
      <c r="C3" s="105"/>
      <c r="D3" s="105"/>
      <c r="E3" s="105"/>
      <c r="F3" s="105"/>
      <c r="G3" s="105"/>
      <c r="H3" s="106"/>
      <c r="I3" s="124"/>
      <c r="J3" s="125"/>
    </row>
    <row r="4" spans="1:10">
      <c r="A4" s="107" t="s">
        <v>85</v>
      </c>
      <c r="B4" s="107"/>
      <c r="C4" s="107"/>
      <c r="D4" s="107"/>
      <c r="E4" s="107"/>
      <c r="F4" s="107"/>
      <c r="G4" s="107"/>
      <c r="H4" s="108"/>
      <c r="I4" s="126"/>
      <c r="J4" s="99"/>
    </row>
    <row r="5" ht="409.5" spans="1:10">
      <c r="A5" s="109">
        <v>1</v>
      </c>
      <c r="B5" s="110" t="s">
        <v>86</v>
      </c>
      <c r="C5" s="111"/>
      <c r="D5" s="112"/>
      <c r="E5" s="113" t="s">
        <v>87</v>
      </c>
      <c r="F5" s="110" t="s">
        <v>88</v>
      </c>
      <c r="G5" s="102">
        <v>139</v>
      </c>
      <c r="H5" s="102"/>
      <c r="I5" s="102"/>
      <c r="J5" s="100"/>
    </row>
    <row r="6" ht="409.5" spans="1:10">
      <c r="A6" s="109">
        <v>2</v>
      </c>
      <c r="B6" s="110" t="s">
        <v>89</v>
      </c>
      <c r="C6" s="111"/>
      <c r="D6" s="112"/>
      <c r="E6" s="113" t="s">
        <v>90</v>
      </c>
      <c r="F6" s="110" t="s">
        <v>88</v>
      </c>
      <c r="G6" s="102">
        <v>143</v>
      </c>
      <c r="H6" s="102"/>
      <c r="I6" s="102"/>
      <c r="J6" s="100"/>
    </row>
    <row r="7" ht="202.5" spans="1:10">
      <c r="A7" s="109">
        <v>3</v>
      </c>
      <c r="B7" s="110" t="s">
        <v>91</v>
      </c>
      <c r="C7" s="111"/>
      <c r="D7" s="112"/>
      <c r="E7" s="114" t="s">
        <v>92</v>
      </c>
      <c r="F7" s="110" t="s">
        <v>29</v>
      </c>
      <c r="G7" s="102">
        <v>11</v>
      </c>
      <c r="H7" s="102"/>
      <c r="I7" s="102"/>
      <c r="J7" s="100"/>
    </row>
    <row r="8" ht="315" spans="1:10">
      <c r="A8" s="109">
        <v>4</v>
      </c>
      <c r="B8" s="110" t="s">
        <v>93</v>
      </c>
      <c r="C8" s="111"/>
      <c r="D8" s="115"/>
      <c r="E8" s="116" t="s">
        <v>94</v>
      </c>
      <c r="F8" s="110" t="s">
        <v>29</v>
      </c>
      <c r="G8" s="102">
        <v>12</v>
      </c>
      <c r="H8" s="102"/>
      <c r="I8" s="102"/>
      <c r="J8" s="100"/>
    </row>
    <row r="9" ht="180" spans="1:10">
      <c r="A9" s="109">
        <v>5</v>
      </c>
      <c r="B9" s="110" t="s">
        <v>95</v>
      </c>
      <c r="C9" s="111"/>
      <c r="D9" s="112"/>
      <c r="E9" s="117" t="s">
        <v>96</v>
      </c>
      <c r="F9" s="110" t="s">
        <v>29</v>
      </c>
      <c r="G9" s="102">
        <v>2</v>
      </c>
      <c r="H9" s="102"/>
      <c r="I9" s="102"/>
      <c r="J9" s="100"/>
    </row>
    <row r="10" ht="180" spans="1:10">
      <c r="A10" s="109">
        <v>6</v>
      </c>
      <c r="B10" s="110" t="s">
        <v>97</v>
      </c>
      <c r="C10" s="111"/>
      <c r="D10" s="112"/>
      <c r="E10" s="117" t="s">
        <v>98</v>
      </c>
      <c r="F10" s="110" t="s">
        <v>29</v>
      </c>
      <c r="G10" s="102">
        <v>27</v>
      </c>
      <c r="H10" s="102"/>
      <c r="I10" s="102"/>
      <c r="J10" s="100"/>
    </row>
    <row r="11" ht="180" spans="1:10">
      <c r="A11" s="109">
        <v>7</v>
      </c>
      <c r="B11" s="110" t="s">
        <v>99</v>
      </c>
      <c r="C11" s="111"/>
      <c r="D11" s="112"/>
      <c r="E11" s="117" t="s">
        <v>100</v>
      </c>
      <c r="F11" s="110" t="s">
        <v>29</v>
      </c>
      <c r="G11" s="102">
        <v>18</v>
      </c>
      <c r="H11" s="102"/>
      <c r="I11" s="102"/>
      <c r="J11" s="100"/>
    </row>
    <row r="12" ht="168.75" spans="1:10">
      <c r="A12" s="109">
        <v>8</v>
      </c>
      <c r="B12" s="110" t="s">
        <v>101</v>
      </c>
      <c r="C12" s="111"/>
      <c r="D12" s="118"/>
      <c r="E12" s="117" t="s">
        <v>102</v>
      </c>
      <c r="F12" s="110" t="s">
        <v>29</v>
      </c>
      <c r="G12" s="102">
        <v>3</v>
      </c>
      <c r="H12" s="102"/>
      <c r="I12" s="102"/>
      <c r="J12" s="100"/>
    </row>
    <row r="13" ht="146.25" spans="1:10">
      <c r="A13" s="109">
        <v>9</v>
      </c>
      <c r="B13" s="110" t="s">
        <v>103</v>
      </c>
      <c r="C13" s="111"/>
      <c r="D13" s="119"/>
      <c r="E13" s="120" t="s">
        <v>104</v>
      </c>
      <c r="F13" s="110" t="s">
        <v>29</v>
      </c>
      <c r="G13" s="102">
        <v>1</v>
      </c>
      <c r="H13" s="102"/>
      <c r="I13" s="102"/>
      <c r="J13" s="100"/>
    </row>
    <row r="14" spans="1:10">
      <c r="A14" s="109">
        <v>10</v>
      </c>
      <c r="B14" s="110" t="s">
        <v>105</v>
      </c>
      <c r="C14" s="111"/>
      <c r="D14" s="111"/>
      <c r="E14" s="121"/>
      <c r="F14" s="110" t="s">
        <v>49</v>
      </c>
      <c r="G14" s="102">
        <v>282</v>
      </c>
      <c r="H14" s="102"/>
      <c r="I14" s="102"/>
      <c r="J14" s="100"/>
    </row>
    <row r="15" spans="1:10">
      <c r="A15" s="109">
        <v>11</v>
      </c>
      <c r="B15" s="110" t="s">
        <v>106</v>
      </c>
      <c r="C15" s="111"/>
      <c r="D15" s="111"/>
      <c r="E15" s="121"/>
      <c r="F15" s="110" t="s">
        <v>49</v>
      </c>
      <c r="G15" s="102">
        <v>113</v>
      </c>
      <c r="H15" s="102"/>
      <c r="I15" s="102"/>
      <c r="J15" s="100"/>
    </row>
    <row r="16" spans="1:10">
      <c r="A16" s="109">
        <v>12</v>
      </c>
      <c r="B16" s="110" t="s">
        <v>107</v>
      </c>
      <c r="C16" s="111"/>
      <c r="D16" s="111"/>
      <c r="E16" s="110"/>
      <c r="F16" s="110" t="s">
        <v>29</v>
      </c>
      <c r="G16" s="102">
        <v>3</v>
      </c>
      <c r="H16" s="102"/>
      <c r="I16" s="102"/>
      <c r="J16" s="100" t="s">
        <v>108</v>
      </c>
    </row>
    <row r="17" spans="1:10">
      <c r="A17" s="109"/>
      <c r="B17" s="110" t="s">
        <v>109</v>
      </c>
      <c r="C17" s="111"/>
      <c r="D17" s="111"/>
      <c r="E17" s="110"/>
      <c r="F17" s="110" t="s">
        <v>29</v>
      </c>
      <c r="G17" s="102">
        <v>1</v>
      </c>
      <c r="H17" s="102"/>
      <c r="I17" s="102"/>
      <c r="J17" s="100"/>
    </row>
    <row r="18" spans="1:10">
      <c r="A18" s="109"/>
      <c r="B18" s="110" t="s">
        <v>110</v>
      </c>
      <c r="C18" s="111"/>
      <c r="D18" s="111"/>
      <c r="E18" s="110"/>
      <c r="F18" s="110" t="s">
        <v>52</v>
      </c>
      <c r="G18" s="102">
        <v>800</v>
      </c>
      <c r="H18" s="102"/>
      <c r="I18" s="102"/>
      <c r="J18" s="100"/>
    </row>
    <row r="19" ht="22.5" spans="1:10">
      <c r="A19" s="109">
        <v>13</v>
      </c>
      <c r="B19" s="110" t="s">
        <v>111</v>
      </c>
      <c r="C19" s="111"/>
      <c r="D19" s="111"/>
      <c r="E19" s="121"/>
      <c r="F19" s="110" t="s">
        <v>52</v>
      </c>
      <c r="G19" s="102">
        <v>6000</v>
      </c>
      <c r="H19" s="102"/>
      <c r="I19" s="102"/>
      <c r="J19" s="120" t="s">
        <v>112</v>
      </c>
    </row>
    <row r="20" spans="1:10">
      <c r="A20" s="109">
        <v>14</v>
      </c>
      <c r="B20" s="110" t="s">
        <v>113</v>
      </c>
      <c r="C20" s="111"/>
      <c r="D20" s="111"/>
      <c r="E20" s="110" t="s">
        <v>113</v>
      </c>
      <c r="F20" s="110" t="s">
        <v>52</v>
      </c>
      <c r="G20" s="102">
        <v>5680</v>
      </c>
      <c r="H20" s="102"/>
      <c r="I20" s="102"/>
      <c r="J20" s="100"/>
    </row>
    <row r="21" spans="1:10">
      <c r="A21" s="109">
        <v>15</v>
      </c>
      <c r="B21" s="110" t="s">
        <v>114</v>
      </c>
      <c r="C21" s="111"/>
      <c r="D21" s="111"/>
      <c r="E21" s="110" t="s">
        <v>114</v>
      </c>
      <c r="F21" s="110" t="s">
        <v>52</v>
      </c>
      <c r="G21" s="102">
        <v>450</v>
      </c>
      <c r="H21" s="102"/>
      <c r="I21" s="102"/>
      <c r="J21" s="100"/>
    </row>
    <row r="22" spans="1:10">
      <c r="A22" s="109">
        <v>16</v>
      </c>
      <c r="B22" s="110" t="s">
        <v>115</v>
      </c>
      <c r="C22" s="111"/>
      <c r="D22" s="111"/>
      <c r="E22" s="110" t="s">
        <v>115</v>
      </c>
      <c r="F22" s="110" t="s">
        <v>52</v>
      </c>
      <c r="G22" s="102">
        <v>4420</v>
      </c>
      <c r="H22" s="102"/>
      <c r="I22" s="102"/>
      <c r="J22" s="100"/>
    </row>
    <row r="23" spans="1:10">
      <c r="A23" s="109">
        <v>23</v>
      </c>
      <c r="B23" s="110" t="s">
        <v>116</v>
      </c>
      <c r="C23" s="111"/>
      <c r="D23" s="111"/>
      <c r="E23" s="121" t="s">
        <v>117</v>
      </c>
      <c r="F23" s="110" t="s">
        <v>52</v>
      </c>
      <c r="G23" s="102">
        <v>0</v>
      </c>
      <c r="H23" s="102"/>
      <c r="I23" s="102"/>
      <c r="J23" s="100" t="s">
        <v>108</v>
      </c>
    </row>
    <row r="24" spans="1:10">
      <c r="A24" s="109">
        <v>24</v>
      </c>
      <c r="B24" s="110" t="s">
        <v>118</v>
      </c>
      <c r="C24" s="111"/>
      <c r="D24" s="111"/>
      <c r="E24" s="121" t="s">
        <v>119</v>
      </c>
      <c r="F24" s="110" t="s">
        <v>52</v>
      </c>
      <c r="G24" s="102">
        <v>365</v>
      </c>
      <c r="H24" s="102"/>
      <c r="I24" s="102"/>
      <c r="J24" s="100" t="s">
        <v>108</v>
      </c>
    </row>
    <row r="25" spans="1:10">
      <c r="A25" s="109">
        <v>25</v>
      </c>
      <c r="B25" s="110" t="s">
        <v>120</v>
      </c>
      <c r="C25" s="111"/>
      <c r="D25" s="111"/>
      <c r="E25" s="121" t="s">
        <v>121</v>
      </c>
      <c r="F25" s="110" t="s">
        <v>52</v>
      </c>
      <c r="G25" s="102">
        <v>3900</v>
      </c>
      <c r="H25" s="102"/>
      <c r="I25" s="102"/>
      <c r="J25" s="100"/>
    </row>
    <row r="26" spans="1:10">
      <c r="A26" s="107" t="s">
        <v>122</v>
      </c>
      <c r="B26" s="107"/>
      <c r="C26" s="107"/>
      <c r="D26" s="107"/>
      <c r="E26" s="107"/>
      <c r="F26" s="107"/>
      <c r="G26" s="107"/>
      <c r="H26" s="108"/>
      <c r="I26" s="126"/>
      <c r="J26" s="99"/>
    </row>
    <row r="27" ht="157.5" spans="1:10">
      <c r="A27" s="109">
        <v>1</v>
      </c>
      <c r="B27" s="110" t="s">
        <v>62</v>
      </c>
      <c r="C27" s="111"/>
      <c r="D27" s="111"/>
      <c r="E27" s="122" t="s">
        <v>63</v>
      </c>
      <c r="F27" s="110" t="s">
        <v>29</v>
      </c>
      <c r="G27" s="102">
        <v>1</v>
      </c>
      <c r="H27" s="102"/>
      <c r="I27" s="102"/>
      <c r="J27" s="120"/>
    </row>
    <row r="28" ht="247.5" spans="1:10">
      <c r="A28" s="109">
        <v>2</v>
      </c>
      <c r="B28" s="110" t="s">
        <v>123</v>
      </c>
      <c r="C28" s="111"/>
      <c r="D28" s="111"/>
      <c r="E28" s="116" t="s">
        <v>124</v>
      </c>
      <c r="F28" s="110" t="s">
        <v>37</v>
      </c>
      <c r="G28" s="102">
        <v>1</v>
      </c>
      <c r="H28" s="123"/>
      <c r="I28" s="102"/>
      <c r="J28" s="100"/>
    </row>
    <row r="29" spans="1:10">
      <c r="A29" s="109">
        <v>3</v>
      </c>
      <c r="B29" s="110" t="s">
        <v>125</v>
      </c>
      <c r="C29" s="111"/>
      <c r="D29" s="111"/>
      <c r="E29" s="121"/>
      <c r="F29" s="110" t="s">
        <v>126</v>
      </c>
      <c r="G29" s="102">
        <v>5</v>
      </c>
      <c r="H29" s="123"/>
      <c r="I29" s="102"/>
      <c r="J29" s="100"/>
    </row>
    <row r="30" ht="78.75" spans="1:10">
      <c r="A30" s="109">
        <v>4</v>
      </c>
      <c r="B30" s="52" t="s">
        <v>40</v>
      </c>
      <c r="C30" s="52"/>
      <c r="D30" s="52"/>
      <c r="E30" s="71" t="s">
        <v>41</v>
      </c>
      <c r="F30" s="52" t="s">
        <v>37</v>
      </c>
      <c r="G30" s="52">
        <v>1</v>
      </c>
      <c r="H30" s="72"/>
      <c r="I30" s="102"/>
      <c r="J30" s="100"/>
    </row>
    <row r="31" spans="1:10">
      <c r="A31" s="57" t="s">
        <v>127</v>
      </c>
      <c r="B31" s="58" t="s">
        <v>128</v>
      </c>
      <c r="C31" s="58"/>
      <c r="D31" s="58"/>
      <c r="E31" s="58"/>
      <c r="F31" s="58"/>
      <c r="G31" s="58"/>
      <c r="H31" s="59"/>
      <c r="I31" s="61">
        <f>SUM(I5:I30)</f>
        <v>0</v>
      </c>
      <c r="J31" s="62"/>
    </row>
  </sheetData>
  <mergeCells count="5">
    <mergeCell ref="A1:J1"/>
    <mergeCell ref="A3:G3"/>
    <mergeCell ref="A4:G4"/>
    <mergeCell ref="A26:G26"/>
    <mergeCell ref="A31:H31"/>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workbookViewId="0">
      <selection activeCell="J2" sqref="J$1:L$1048576"/>
    </sheetView>
  </sheetViews>
  <sheetFormatPr defaultColWidth="9" defaultRowHeight="20" customHeight="1"/>
  <cols>
    <col min="1" max="1" width="6.5" style="65" customWidth="1"/>
    <col min="2" max="2" width="13.8333333333333" style="65" customWidth="1"/>
    <col min="3" max="4" width="9.33333333333333" style="65" customWidth="1"/>
    <col min="5" max="5" width="23.6666666666667" style="63" customWidth="1"/>
    <col min="6" max="6" width="6.33333333333333" style="43" customWidth="1"/>
    <col min="7" max="7" width="10.3333333333333" style="43" customWidth="1"/>
    <col min="8" max="8" width="13.8333333333333" style="66" customWidth="1"/>
    <col min="9" max="9" width="15.3333333333333" style="66" customWidth="1"/>
    <col min="10" max="10" width="8.5" style="43" customWidth="1"/>
    <col min="11" max="11" width="2.5" style="43" customWidth="1"/>
    <col min="12" max="16384" width="9" style="43"/>
  </cols>
  <sheetData>
    <row r="1" ht="46" customHeight="1" spans="1:10">
      <c r="A1" s="49" t="s">
        <v>129</v>
      </c>
      <c r="B1" s="49"/>
      <c r="C1" s="49"/>
      <c r="D1" s="49"/>
      <c r="E1" s="49"/>
      <c r="F1" s="49"/>
      <c r="G1" s="49"/>
      <c r="H1" s="49"/>
      <c r="I1" s="49"/>
      <c r="J1" s="49"/>
    </row>
    <row r="2" s="44" customFormat="1" ht="31.5" customHeight="1" spans="1:10">
      <c r="A2" s="50" t="s">
        <v>17</v>
      </c>
      <c r="B2" s="50" t="s">
        <v>18</v>
      </c>
      <c r="C2" s="50" t="s">
        <v>19</v>
      </c>
      <c r="D2" s="50" t="s">
        <v>20</v>
      </c>
      <c r="E2" s="50" t="s">
        <v>21</v>
      </c>
      <c r="F2" s="50" t="s">
        <v>22</v>
      </c>
      <c r="G2" s="50" t="s">
        <v>23</v>
      </c>
      <c r="H2" s="51" t="s">
        <v>24</v>
      </c>
      <c r="I2" s="51" t="s">
        <v>25</v>
      </c>
      <c r="J2" s="50" t="s">
        <v>5</v>
      </c>
    </row>
    <row r="3" spans="1:10">
      <c r="A3" s="67" t="s">
        <v>130</v>
      </c>
      <c r="B3" s="68"/>
      <c r="C3" s="68"/>
      <c r="D3" s="68"/>
      <c r="E3" s="68"/>
      <c r="F3" s="68"/>
      <c r="G3" s="69"/>
      <c r="H3" s="70"/>
      <c r="I3" s="70"/>
      <c r="J3" s="99"/>
    </row>
    <row r="4" s="63" customFormat="1" ht="31" customHeight="1" spans="1:10">
      <c r="A4" s="52">
        <v>1</v>
      </c>
      <c r="B4" s="52" t="s">
        <v>131</v>
      </c>
      <c r="C4" s="52"/>
      <c r="D4" s="52"/>
      <c r="E4" s="71" t="s">
        <v>132</v>
      </c>
      <c r="F4" s="52" t="s">
        <v>29</v>
      </c>
      <c r="G4" s="52">
        <v>0</v>
      </c>
      <c r="H4" s="72"/>
      <c r="I4" s="72"/>
      <c r="J4" s="71"/>
    </row>
    <row r="5" s="63" customFormat="1" ht="31" customHeight="1" spans="1:10">
      <c r="A5" s="52">
        <v>2</v>
      </c>
      <c r="B5" s="52" t="s">
        <v>133</v>
      </c>
      <c r="C5" s="52"/>
      <c r="D5" s="52"/>
      <c r="E5" s="73" t="s">
        <v>134</v>
      </c>
      <c r="F5" s="52" t="s">
        <v>29</v>
      </c>
      <c r="G5" s="52">
        <v>143</v>
      </c>
      <c r="H5" s="72"/>
      <c r="I5" s="72"/>
      <c r="J5" s="71" t="s">
        <v>135</v>
      </c>
    </row>
    <row r="6" s="63" customFormat="1" ht="32" customHeight="1" spans="1:10">
      <c r="A6" s="52">
        <v>3</v>
      </c>
      <c r="B6" s="52" t="s">
        <v>136</v>
      </c>
      <c r="C6" s="52"/>
      <c r="D6" s="52"/>
      <c r="E6" s="71" t="s">
        <v>137</v>
      </c>
      <c r="F6" s="52" t="s">
        <v>49</v>
      </c>
      <c r="G6" s="52">
        <v>143</v>
      </c>
      <c r="H6" s="72"/>
      <c r="I6" s="72"/>
      <c r="J6" s="60"/>
    </row>
    <row r="7" spans="1:10">
      <c r="A7" s="67" t="s">
        <v>138</v>
      </c>
      <c r="B7" s="68"/>
      <c r="C7" s="68"/>
      <c r="D7" s="68"/>
      <c r="E7" s="68"/>
      <c r="F7" s="68"/>
      <c r="G7" s="69"/>
      <c r="H7" s="70"/>
      <c r="I7" s="70"/>
      <c r="J7" s="99"/>
    </row>
    <row r="8" ht="54" customHeight="1" spans="1:10">
      <c r="A8" s="52">
        <v>1</v>
      </c>
      <c r="B8" s="52" t="s">
        <v>139</v>
      </c>
      <c r="C8" s="52"/>
      <c r="D8" s="52"/>
      <c r="E8" s="71" t="s">
        <v>140</v>
      </c>
      <c r="F8" s="52" t="s">
        <v>29</v>
      </c>
      <c r="G8" s="52">
        <v>1</v>
      </c>
      <c r="H8" s="72"/>
      <c r="I8" s="72"/>
      <c r="J8" s="60"/>
    </row>
    <row r="9" ht="54" customHeight="1" spans="1:10">
      <c r="A9" s="52">
        <v>2</v>
      </c>
      <c r="B9" s="52" t="s">
        <v>40</v>
      </c>
      <c r="C9" s="52"/>
      <c r="D9" s="52"/>
      <c r="E9" s="71" t="s">
        <v>41</v>
      </c>
      <c r="F9" s="52" t="s">
        <v>37</v>
      </c>
      <c r="G9" s="52">
        <v>1</v>
      </c>
      <c r="H9" s="72"/>
      <c r="I9" s="72"/>
      <c r="J9" s="100"/>
    </row>
    <row r="10" ht="54" customHeight="1" spans="1:10">
      <c r="A10" s="52">
        <v>3</v>
      </c>
      <c r="B10" s="52" t="s">
        <v>141</v>
      </c>
      <c r="C10" s="52"/>
      <c r="D10" s="52"/>
      <c r="E10" s="71"/>
      <c r="F10" s="52" t="s">
        <v>29</v>
      </c>
      <c r="G10" s="52">
        <v>1</v>
      </c>
      <c r="H10" s="72"/>
      <c r="I10" s="72"/>
      <c r="J10" s="100"/>
    </row>
    <row r="11" spans="1:10">
      <c r="A11" s="67" t="s">
        <v>142</v>
      </c>
      <c r="B11" s="68"/>
      <c r="C11" s="68"/>
      <c r="D11" s="68"/>
      <c r="E11" s="68"/>
      <c r="F11" s="68"/>
      <c r="G11" s="69"/>
      <c r="H11" s="70"/>
      <c r="I11" s="70"/>
      <c r="J11" s="99"/>
    </row>
    <row r="12" s="64" customFormat="1" ht="12" customHeight="1" spans="1:10">
      <c r="A12" s="74" t="s">
        <v>143</v>
      </c>
      <c r="B12" s="75"/>
      <c r="C12" s="75"/>
      <c r="D12" s="75"/>
      <c r="E12" s="76"/>
      <c r="F12" s="76"/>
      <c r="G12" s="76"/>
      <c r="H12" s="77"/>
      <c r="I12" s="77"/>
      <c r="J12" s="101"/>
    </row>
    <row r="13" ht="54" customHeight="1" spans="1:10">
      <c r="A13" s="78">
        <v>1</v>
      </c>
      <c r="B13" s="79" t="s">
        <v>144</v>
      </c>
      <c r="C13" s="78"/>
      <c r="D13" s="79"/>
      <c r="E13" s="80" t="s">
        <v>145</v>
      </c>
      <c r="F13" s="78" t="s">
        <v>49</v>
      </c>
      <c r="G13" s="79">
        <v>13</v>
      </c>
      <c r="H13" s="81"/>
      <c r="I13" s="72"/>
      <c r="J13" s="100"/>
    </row>
    <row r="14" ht="54" customHeight="1" spans="1:10">
      <c r="A14" s="78">
        <v>2</v>
      </c>
      <c r="B14" s="78" t="s">
        <v>146</v>
      </c>
      <c r="C14" s="78"/>
      <c r="D14" s="78"/>
      <c r="E14" s="82" t="s">
        <v>147</v>
      </c>
      <c r="F14" s="78" t="s">
        <v>148</v>
      </c>
      <c r="G14" s="78">
        <v>2</v>
      </c>
      <c r="H14" s="81"/>
      <c r="I14" s="72"/>
      <c r="J14" s="100"/>
    </row>
    <row r="15" s="64" customFormat="1" ht="12" customHeight="1" spans="1:10">
      <c r="A15" s="74" t="s">
        <v>149</v>
      </c>
      <c r="B15" s="75"/>
      <c r="C15" s="75"/>
      <c r="D15" s="75"/>
      <c r="E15" s="76"/>
      <c r="F15" s="76"/>
      <c r="G15" s="76"/>
      <c r="H15" s="77"/>
      <c r="I15" s="77"/>
      <c r="J15" s="101"/>
    </row>
    <row r="16" ht="54" customHeight="1" spans="1:10">
      <c r="A16" s="52">
        <v>1</v>
      </c>
      <c r="B16" s="78" t="s">
        <v>50</v>
      </c>
      <c r="C16" s="78"/>
      <c r="D16" s="83"/>
      <c r="E16" s="82" t="s">
        <v>150</v>
      </c>
      <c r="F16" s="78" t="s">
        <v>52</v>
      </c>
      <c r="G16" s="78">
        <f>167*70</f>
        <v>11690</v>
      </c>
      <c r="H16" s="81"/>
      <c r="I16" s="72"/>
      <c r="J16" s="100"/>
    </row>
    <row r="17" ht="54" customHeight="1" spans="1:10">
      <c r="A17" s="52">
        <v>2</v>
      </c>
      <c r="B17" s="78" t="s">
        <v>151</v>
      </c>
      <c r="C17" s="78"/>
      <c r="D17" s="78"/>
      <c r="E17" s="84" t="s">
        <v>152</v>
      </c>
      <c r="F17" s="78" t="s">
        <v>52</v>
      </c>
      <c r="G17" s="81">
        <f>12*250</f>
        <v>3000</v>
      </c>
      <c r="H17" s="81"/>
      <c r="I17" s="72"/>
      <c r="J17" s="100"/>
    </row>
    <row r="18" ht="54" customHeight="1" spans="1:10">
      <c r="A18" s="52">
        <v>3</v>
      </c>
      <c r="B18" s="78" t="s">
        <v>153</v>
      </c>
      <c r="C18" s="78"/>
      <c r="D18" s="78"/>
      <c r="E18" s="84" t="s">
        <v>154</v>
      </c>
      <c r="F18" s="78" t="s">
        <v>52</v>
      </c>
      <c r="G18" s="78">
        <v>0</v>
      </c>
      <c r="H18" s="81"/>
      <c r="I18" s="72"/>
      <c r="J18" s="100"/>
    </row>
    <row r="19" ht="54" customHeight="1" spans="1:10">
      <c r="A19" s="52">
        <v>5</v>
      </c>
      <c r="B19" s="78" t="s">
        <v>155</v>
      </c>
      <c r="C19" s="78"/>
      <c r="D19" s="78"/>
      <c r="E19" s="80" t="s">
        <v>156</v>
      </c>
      <c r="F19" s="78" t="s">
        <v>52</v>
      </c>
      <c r="G19" s="85">
        <v>525</v>
      </c>
      <c r="H19" s="81"/>
      <c r="I19" s="72"/>
      <c r="J19" s="100"/>
    </row>
    <row r="20" ht="54" customHeight="1" spans="1:10">
      <c r="A20" s="52">
        <v>6</v>
      </c>
      <c r="B20" s="78" t="s">
        <v>155</v>
      </c>
      <c r="C20" s="78"/>
      <c r="D20" s="78"/>
      <c r="E20" s="80" t="s">
        <v>157</v>
      </c>
      <c r="F20" s="78" t="s">
        <v>52</v>
      </c>
      <c r="G20" s="85">
        <v>400</v>
      </c>
      <c r="H20" s="81"/>
      <c r="I20" s="72"/>
      <c r="J20" s="102"/>
    </row>
    <row r="21" ht="54" customHeight="1" spans="1:10">
      <c r="A21" s="52">
        <v>7</v>
      </c>
      <c r="B21" s="78" t="s">
        <v>158</v>
      </c>
      <c r="C21" s="78"/>
      <c r="D21" s="78"/>
      <c r="E21" s="84" t="s">
        <v>159</v>
      </c>
      <c r="F21" s="78" t="s">
        <v>52</v>
      </c>
      <c r="G21" s="85">
        <v>2995</v>
      </c>
      <c r="H21" s="81"/>
      <c r="I21" s="72"/>
      <c r="J21" s="102"/>
    </row>
    <row r="22" ht="54" customHeight="1" spans="1:10">
      <c r="A22" s="52">
        <v>8</v>
      </c>
      <c r="B22" s="86" t="s">
        <v>160</v>
      </c>
      <c r="C22" s="86"/>
      <c r="D22" s="86"/>
      <c r="E22" s="86" t="s">
        <v>161</v>
      </c>
      <c r="F22" s="86" t="s">
        <v>70</v>
      </c>
      <c r="G22" s="86">
        <v>1</v>
      </c>
      <c r="H22" s="87"/>
      <c r="I22" s="72"/>
      <c r="J22" s="100"/>
    </row>
    <row r="23" s="64" customFormat="1" ht="12" customHeight="1" spans="1:10">
      <c r="A23" s="74" t="s">
        <v>162</v>
      </c>
      <c r="B23" s="75"/>
      <c r="C23" s="75"/>
      <c r="D23" s="75"/>
      <c r="E23" s="76"/>
      <c r="F23" s="76"/>
      <c r="G23" s="76"/>
      <c r="H23" s="77"/>
      <c r="I23" s="77"/>
      <c r="J23" s="101"/>
    </row>
    <row r="24" ht="54" customHeight="1" spans="1:10">
      <c r="A24" s="78">
        <v>1</v>
      </c>
      <c r="B24" s="78" t="s">
        <v>163</v>
      </c>
      <c r="C24" s="78"/>
      <c r="D24" s="78"/>
      <c r="E24" s="80" t="s">
        <v>164</v>
      </c>
      <c r="F24" s="78" t="s">
        <v>29</v>
      </c>
      <c r="G24" s="78">
        <v>0</v>
      </c>
      <c r="H24" s="81"/>
      <c r="I24" s="72"/>
      <c r="J24" s="100"/>
    </row>
    <row r="25" ht="54" customHeight="1" spans="1:10">
      <c r="A25" s="78">
        <v>2</v>
      </c>
      <c r="B25" s="78" t="s">
        <v>165</v>
      </c>
      <c r="C25" s="78"/>
      <c r="D25" s="78"/>
      <c r="E25" s="80" t="s">
        <v>166</v>
      </c>
      <c r="F25" s="78" t="s">
        <v>29</v>
      </c>
      <c r="G25" s="78">
        <v>12</v>
      </c>
      <c r="H25" s="81"/>
      <c r="I25" s="72"/>
      <c r="J25" s="100"/>
    </row>
    <row r="26" ht="54" customHeight="1" spans="1:10">
      <c r="A26" s="78">
        <v>3</v>
      </c>
      <c r="B26" s="79" t="s">
        <v>167</v>
      </c>
      <c r="C26" s="78"/>
      <c r="D26" s="88"/>
      <c r="E26" s="89" t="s">
        <v>168</v>
      </c>
      <c r="F26" s="79" t="s">
        <v>169</v>
      </c>
      <c r="G26" s="79">
        <v>12</v>
      </c>
      <c r="H26" s="81"/>
      <c r="I26" s="72"/>
      <c r="J26" s="100"/>
    </row>
    <row r="27" ht="54" customHeight="1" spans="1:10">
      <c r="A27" s="78">
        <v>4</v>
      </c>
      <c r="B27" s="78" t="s">
        <v>170</v>
      </c>
      <c r="C27" s="78"/>
      <c r="D27" s="78"/>
      <c r="E27" s="80" t="s">
        <v>171</v>
      </c>
      <c r="F27" s="78" t="s">
        <v>49</v>
      </c>
      <c r="G27" s="78">
        <v>12</v>
      </c>
      <c r="H27" s="81"/>
      <c r="I27" s="72"/>
      <c r="J27" s="100"/>
    </row>
    <row r="28" ht="54" customHeight="1" spans="1:10">
      <c r="A28" s="78">
        <v>5</v>
      </c>
      <c r="B28" s="78" t="s">
        <v>172</v>
      </c>
      <c r="C28" s="78"/>
      <c r="D28" s="78"/>
      <c r="E28" s="80" t="s">
        <v>173</v>
      </c>
      <c r="F28" s="78" t="s">
        <v>49</v>
      </c>
      <c r="G28" s="78">
        <v>12</v>
      </c>
      <c r="H28" s="81"/>
      <c r="I28" s="72"/>
      <c r="J28" s="100"/>
    </row>
    <row r="29" ht="54" customHeight="1" spans="1:10">
      <c r="A29" s="78">
        <v>6</v>
      </c>
      <c r="B29" s="78" t="s">
        <v>174</v>
      </c>
      <c r="C29" s="78"/>
      <c r="D29" s="78"/>
      <c r="E29" s="82" t="s">
        <v>175</v>
      </c>
      <c r="F29" s="78" t="s">
        <v>176</v>
      </c>
      <c r="G29" s="78">
        <f>154+13</f>
        <v>167</v>
      </c>
      <c r="H29" s="81"/>
      <c r="I29" s="72"/>
      <c r="J29" s="100"/>
    </row>
    <row r="30" ht="54" customHeight="1" spans="1:10">
      <c r="A30" s="78">
        <v>7</v>
      </c>
      <c r="B30" s="78" t="s">
        <v>177</v>
      </c>
      <c r="C30" s="78"/>
      <c r="D30" s="78"/>
      <c r="E30" s="80" t="s">
        <v>178</v>
      </c>
      <c r="F30" s="78" t="s">
        <v>49</v>
      </c>
      <c r="G30" s="78">
        <v>12</v>
      </c>
      <c r="H30" s="81"/>
      <c r="I30" s="72"/>
      <c r="J30" s="100"/>
    </row>
    <row r="31" ht="54" customHeight="1" spans="1:10">
      <c r="A31" s="78">
        <v>8</v>
      </c>
      <c r="B31" s="78" t="s">
        <v>179</v>
      </c>
      <c r="C31" s="78"/>
      <c r="D31" s="78"/>
      <c r="E31" s="90" t="s">
        <v>180</v>
      </c>
      <c r="F31" s="78" t="s">
        <v>49</v>
      </c>
      <c r="G31" s="78">
        <v>48</v>
      </c>
      <c r="H31" s="81"/>
      <c r="I31" s="72"/>
      <c r="J31" s="100"/>
    </row>
    <row r="32" ht="54" customHeight="1" spans="1:10">
      <c r="A32" s="78">
        <v>9</v>
      </c>
      <c r="B32" s="78" t="s">
        <v>181</v>
      </c>
      <c r="C32" s="78"/>
      <c r="D32" s="78"/>
      <c r="E32" s="80" t="s">
        <v>181</v>
      </c>
      <c r="F32" s="78" t="s">
        <v>182</v>
      </c>
      <c r="G32" s="78">
        <v>48</v>
      </c>
      <c r="H32" s="81"/>
      <c r="I32" s="72"/>
      <c r="J32" s="100"/>
    </row>
    <row r="33" ht="54" customHeight="1" spans="1:10">
      <c r="A33" s="78">
        <v>10</v>
      </c>
      <c r="B33" s="79" t="s">
        <v>183</v>
      </c>
      <c r="C33" s="78"/>
      <c r="D33" s="79"/>
      <c r="E33" s="80" t="s">
        <v>184</v>
      </c>
      <c r="F33" s="78" t="s">
        <v>176</v>
      </c>
      <c r="G33" s="79">
        <v>12</v>
      </c>
      <c r="H33" s="81"/>
      <c r="I33" s="72"/>
      <c r="J33" s="100"/>
    </row>
    <row r="34" ht="54" customHeight="1" spans="1:10">
      <c r="A34" s="78">
        <v>11</v>
      </c>
      <c r="B34" s="78" t="s">
        <v>185</v>
      </c>
      <c r="C34" s="78"/>
      <c r="D34" s="78"/>
      <c r="E34" s="80" t="s">
        <v>186</v>
      </c>
      <c r="F34" s="78" t="s">
        <v>29</v>
      </c>
      <c r="G34" s="78">
        <v>12</v>
      </c>
      <c r="H34" s="81"/>
      <c r="I34" s="72"/>
      <c r="J34" s="100"/>
    </row>
    <row r="35" ht="54" customHeight="1" spans="1:10">
      <c r="A35" s="52">
        <v>4</v>
      </c>
      <c r="B35" s="78" t="s">
        <v>53</v>
      </c>
      <c r="C35" s="78"/>
      <c r="D35" s="78"/>
      <c r="E35" s="80" t="s">
        <v>54</v>
      </c>
      <c r="F35" s="78" t="s">
        <v>52</v>
      </c>
      <c r="G35" s="85">
        <f>12*50</f>
        <v>600</v>
      </c>
      <c r="H35" s="81"/>
      <c r="I35" s="72"/>
      <c r="J35" s="100"/>
    </row>
    <row r="36" s="64" customFormat="1" ht="24" customHeight="1" spans="1:10">
      <c r="A36" s="74" t="s">
        <v>187</v>
      </c>
      <c r="B36" s="75"/>
      <c r="C36" s="75"/>
      <c r="D36" s="75"/>
      <c r="E36" s="76"/>
      <c r="F36" s="76"/>
      <c r="G36" s="76"/>
      <c r="H36" s="77"/>
      <c r="I36" s="77"/>
      <c r="J36" s="101"/>
    </row>
    <row r="37" ht="54" customHeight="1" spans="1:10">
      <c r="A37" s="52">
        <v>1</v>
      </c>
      <c r="B37" s="78" t="s">
        <v>188</v>
      </c>
      <c r="C37" s="78"/>
      <c r="D37" s="78"/>
      <c r="E37" s="80" t="s">
        <v>188</v>
      </c>
      <c r="F37" s="78" t="s">
        <v>52</v>
      </c>
      <c r="G37" s="85">
        <v>0</v>
      </c>
      <c r="H37" s="81"/>
      <c r="I37" s="72"/>
      <c r="J37" s="100"/>
    </row>
    <row r="38" s="64" customFormat="1" ht="19" customHeight="1" spans="1:10">
      <c r="A38" s="74" t="s">
        <v>189</v>
      </c>
      <c r="B38" s="75"/>
      <c r="C38" s="75"/>
      <c r="D38" s="75"/>
      <c r="E38" s="76"/>
      <c r="F38" s="76"/>
      <c r="G38" s="76"/>
      <c r="H38" s="77"/>
      <c r="I38" s="77"/>
      <c r="J38" s="101"/>
    </row>
    <row r="39" ht="54" customHeight="1" spans="1:10">
      <c r="A39" s="52">
        <v>1</v>
      </c>
      <c r="B39" s="91" t="s">
        <v>190</v>
      </c>
      <c r="C39" s="92"/>
      <c r="D39" s="93"/>
      <c r="E39" s="94" t="s">
        <v>191</v>
      </c>
      <c r="F39" s="92" t="s">
        <v>29</v>
      </c>
      <c r="G39" s="92">
        <v>1</v>
      </c>
      <c r="H39" s="95"/>
      <c r="I39" s="72"/>
      <c r="J39" s="100"/>
    </row>
    <row r="40" ht="54" customHeight="1" spans="1:10">
      <c r="A40" s="52">
        <v>2</v>
      </c>
      <c r="B40" s="78" t="s">
        <v>109</v>
      </c>
      <c r="C40" s="78"/>
      <c r="D40" s="79"/>
      <c r="E40" s="94" t="s">
        <v>192</v>
      </c>
      <c r="F40" s="78" t="s">
        <v>29</v>
      </c>
      <c r="G40" s="78">
        <v>1</v>
      </c>
      <c r="H40" s="81"/>
      <c r="I40" s="72"/>
      <c r="J40" s="100"/>
    </row>
    <row r="41" ht="54" customHeight="1" spans="1:10">
      <c r="A41" s="52">
        <v>3</v>
      </c>
      <c r="B41" s="79" t="s">
        <v>167</v>
      </c>
      <c r="C41" s="78"/>
      <c r="D41" s="78"/>
      <c r="E41" s="94" t="s">
        <v>168</v>
      </c>
      <c r="F41" s="79" t="s">
        <v>169</v>
      </c>
      <c r="G41" s="78">
        <v>12</v>
      </c>
      <c r="H41" s="81"/>
      <c r="I41" s="72"/>
      <c r="J41" s="100"/>
    </row>
    <row r="42" ht="54" customHeight="1" spans="1:10">
      <c r="A42" s="52">
        <v>4</v>
      </c>
      <c r="B42" s="78" t="s">
        <v>170</v>
      </c>
      <c r="C42" s="78"/>
      <c r="D42" s="78"/>
      <c r="E42" s="80" t="s">
        <v>193</v>
      </c>
      <c r="F42" s="78" t="s">
        <v>49</v>
      </c>
      <c r="G42" s="78">
        <v>1</v>
      </c>
      <c r="H42" s="81"/>
      <c r="I42" s="72"/>
      <c r="J42" s="100"/>
    </row>
    <row r="43" ht="54" customHeight="1" spans="1:10">
      <c r="A43" s="52">
        <v>5</v>
      </c>
      <c r="B43" s="78" t="s">
        <v>172</v>
      </c>
      <c r="C43" s="78"/>
      <c r="D43" s="78"/>
      <c r="E43" s="80" t="s">
        <v>173</v>
      </c>
      <c r="F43" s="78" t="s">
        <v>49</v>
      </c>
      <c r="G43" s="78">
        <v>1</v>
      </c>
      <c r="H43" s="81"/>
      <c r="I43" s="72"/>
      <c r="J43" s="100"/>
    </row>
    <row r="44" ht="54" customHeight="1" spans="1:10">
      <c r="A44" s="52">
        <v>6</v>
      </c>
      <c r="B44" s="78" t="s">
        <v>174</v>
      </c>
      <c r="C44" s="78"/>
      <c r="D44" s="96"/>
      <c r="E44" s="97" t="s">
        <v>175</v>
      </c>
      <c r="F44" s="78" t="s">
        <v>176</v>
      </c>
      <c r="G44" s="78">
        <v>20</v>
      </c>
      <c r="H44" s="81"/>
      <c r="I44" s="72"/>
      <c r="J44" s="100"/>
    </row>
    <row r="45" ht="54" customHeight="1" spans="1:10">
      <c r="A45" s="52">
        <v>7</v>
      </c>
      <c r="B45" s="78" t="s">
        <v>194</v>
      </c>
      <c r="C45" s="78"/>
      <c r="D45" s="78"/>
      <c r="E45" s="80" t="s">
        <v>195</v>
      </c>
      <c r="F45" s="78" t="s">
        <v>49</v>
      </c>
      <c r="G45" s="78">
        <v>2</v>
      </c>
      <c r="H45" s="81"/>
      <c r="I45" s="72"/>
      <c r="J45" s="100"/>
    </row>
    <row r="46" ht="54" customHeight="1" spans="1:10">
      <c r="A46" s="52">
        <v>8</v>
      </c>
      <c r="B46" s="78" t="s">
        <v>181</v>
      </c>
      <c r="C46" s="78"/>
      <c r="D46" s="78"/>
      <c r="E46" s="80" t="s">
        <v>181</v>
      </c>
      <c r="F46" s="78" t="s">
        <v>182</v>
      </c>
      <c r="G46" s="78">
        <v>48</v>
      </c>
      <c r="H46" s="81"/>
      <c r="I46" s="72"/>
      <c r="J46" s="100"/>
    </row>
    <row r="47" ht="54" customHeight="1" spans="1:10">
      <c r="A47" s="52">
        <v>10</v>
      </c>
      <c r="B47" s="79" t="s">
        <v>183</v>
      </c>
      <c r="C47" s="78"/>
      <c r="D47" s="79"/>
      <c r="E47" s="80" t="s">
        <v>196</v>
      </c>
      <c r="F47" s="78" t="s">
        <v>197</v>
      </c>
      <c r="G47" s="79">
        <v>12</v>
      </c>
      <c r="H47" s="81"/>
      <c r="I47" s="72"/>
      <c r="J47" s="100"/>
    </row>
    <row r="48" ht="54" customHeight="1" spans="1:10">
      <c r="A48" s="52">
        <v>11</v>
      </c>
      <c r="B48" s="78" t="s">
        <v>198</v>
      </c>
      <c r="C48" s="78"/>
      <c r="D48" s="78"/>
      <c r="E48" s="94" t="s">
        <v>199</v>
      </c>
      <c r="F48" s="78" t="s">
        <v>29</v>
      </c>
      <c r="G48" s="78">
        <v>1</v>
      </c>
      <c r="H48" s="81"/>
      <c r="I48" s="72"/>
      <c r="J48" s="100"/>
    </row>
    <row r="49" ht="31" customHeight="1" spans="1:10">
      <c r="A49" s="57" t="s">
        <v>200</v>
      </c>
      <c r="B49" s="58"/>
      <c r="C49" s="58"/>
      <c r="D49" s="58"/>
      <c r="E49" s="58"/>
      <c r="F49" s="58"/>
      <c r="G49" s="58"/>
      <c r="H49" s="98"/>
      <c r="I49" s="103">
        <f>SUM(I4:I48)</f>
        <v>0</v>
      </c>
      <c r="J49" s="62"/>
    </row>
  </sheetData>
  <autoFilter xmlns:etc="http://www.wps.cn/officeDocument/2017/etCustomData" ref="A1:J49" etc:filterBottomFollowUsedRange="0">
    <extLst/>
  </autoFilter>
  <mergeCells count="5">
    <mergeCell ref="A1:J1"/>
    <mergeCell ref="A3:G3"/>
    <mergeCell ref="A7:G7"/>
    <mergeCell ref="A11:G11"/>
    <mergeCell ref="A49:H4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E4" sqref="E4"/>
    </sheetView>
  </sheetViews>
  <sheetFormatPr defaultColWidth="9" defaultRowHeight="11.25"/>
  <cols>
    <col min="1" max="1" width="6.16666666666667" style="45" customWidth="1"/>
    <col min="2" max="2" width="18.1666666666667" style="45" customWidth="1"/>
    <col min="3" max="3" width="9.33333333333333" style="45" customWidth="1"/>
    <col min="4" max="4" width="13.1666666666667" style="45" customWidth="1"/>
    <col min="5" max="5" width="42.1666666666667" style="46" customWidth="1"/>
    <col min="6" max="6" width="7.66666666666667" style="45" customWidth="1"/>
    <col min="7" max="7" width="9" style="45" customWidth="1"/>
    <col min="8" max="8" width="13.8333333333333" style="47" customWidth="1"/>
    <col min="9" max="9" width="13.5" style="47" customWidth="1"/>
    <col min="10" max="10" width="11.8333333333333" style="48" customWidth="1"/>
    <col min="11" max="11" width="2.5" style="48" customWidth="1"/>
    <col min="12" max="16384" width="9" style="48"/>
  </cols>
  <sheetData>
    <row r="1" s="43" customFormat="1" ht="46" customHeight="1" spans="1:10">
      <c r="A1" s="49" t="s">
        <v>201</v>
      </c>
      <c r="B1" s="49"/>
      <c r="C1" s="49"/>
      <c r="D1" s="49"/>
      <c r="E1" s="49"/>
      <c r="F1" s="49"/>
      <c r="G1" s="49"/>
      <c r="H1" s="49"/>
      <c r="I1" s="49"/>
      <c r="J1" s="49"/>
    </row>
    <row r="2" s="44" customFormat="1" ht="31.5" customHeight="1" spans="1:10">
      <c r="A2" s="50" t="s">
        <v>17</v>
      </c>
      <c r="B2" s="50" t="s">
        <v>18</v>
      </c>
      <c r="C2" s="50" t="s">
        <v>19</v>
      </c>
      <c r="D2" s="50" t="s">
        <v>20</v>
      </c>
      <c r="E2" s="50" t="s">
        <v>21</v>
      </c>
      <c r="F2" s="50" t="s">
        <v>22</v>
      </c>
      <c r="G2" s="50" t="s">
        <v>23</v>
      </c>
      <c r="H2" s="51" t="s">
        <v>24</v>
      </c>
      <c r="I2" s="51" t="s">
        <v>202</v>
      </c>
      <c r="J2" s="50" t="s">
        <v>5</v>
      </c>
    </row>
    <row r="3" ht="93" spans="1:10">
      <c r="A3" s="52">
        <v>1</v>
      </c>
      <c r="B3" s="53" t="s">
        <v>203</v>
      </c>
      <c r="C3" s="52"/>
      <c r="D3" s="52"/>
      <c r="E3" s="53" t="s">
        <v>204</v>
      </c>
      <c r="F3" s="52">
        <v>1</v>
      </c>
      <c r="G3" s="52" t="s">
        <v>37</v>
      </c>
      <c r="H3" s="54"/>
      <c r="I3" s="54"/>
      <c r="J3" s="60"/>
    </row>
    <row r="4" ht="25.5" spans="1:10">
      <c r="A4" s="52">
        <v>2</v>
      </c>
      <c r="B4" s="55" t="s">
        <v>205</v>
      </c>
      <c r="C4" s="52"/>
      <c r="D4" s="52"/>
      <c r="E4" s="55" t="s">
        <v>206</v>
      </c>
      <c r="F4" s="52">
        <v>44736</v>
      </c>
      <c r="G4" s="52" t="s">
        <v>207</v>
      </c>
      <c r="H4" s="54"/>
      <c r="I4" s="54"/>
      <c r="J4" s="60"/>
    </row>
    <row r="5" ht="38.25" spans="1:10">
      <c r="A5" s="52">
        <v>3</v>
      </c>
      <c r="B5" s="55" t="s">
        <v>208</v>
      </c>
      <c r="C5" s="52"/>
      <c r="D5" s="52"/>
      <c r="E5" s="55" t="s">
        <v>209</v>
      </c>
      <c r="F5" s="52">
        <v>1</v>
      </c>
      <c r="G5" s="52" t="s">
        <v>70</v>
      </c>
      <c r="H5" s="54"/>
      <c r="I5" s="54"/>
      <c r="J5" s="60"/>
    </row>
    <row r="6" ht="12.75" spans="1:10">
      <c r="A6" s="52">
        <v>4</v>
      </c>
      <c r="B6" s="55" t="s">
        <v>210</v>
      </c>
      <c r="C6" s="52"/>
      <c r="D6" s="52"/>
      <c r="E6" s="56" t="s">
        <v>211</v>
      </c>
      <c r="F6" s="52">
        <v>1</v>
      </c>
      <c r="G6" s="52" t="s">
        <v>70</v>
      </c>
      <c r="H6" s="54"/>
      <c r="I6" s="54"/>
      <c r="J6" s="60"/>
    </row>
    <row r="7" ht="51" spans="1:10">
      <c r="A7" s="52">
        <v>5</v>
      </c>
      <c r="B7" s="55" t="s">
        <v>212</v>
      </c>
      <c r="C7" s="52"/>
      <c r="D7" s="52"/>
      <c r="E7" s="55" t="s">
        <v>213</v>
      </c>
      <c r="F7" s="52">
        <v>1</v>
      </c>
      <c r="G7" s="52" t="s">
        <v>70</v>
      </c>
      <c r="H7" s="54"/>
      <c r="I7" s="54"/>
      <c r="J7" s="60"/>
    </row>
    <row r="8" ht="12.75" spans="1:10">
      <c r="A8" s="52">
        <v>6</v>
      </c>
      <c r="B8" s="55" t="s">
        <v>214</v>
      </c>
      <c r="C8" s="52"/>
      <c r="D8" s="52"/>
      <c r="E8" s="56" t="s">
        <v>215</v>
      </c>
      <c r="F8" s="52">
        <v>1</v>
      </c>
      <c r="G8" s="52" t="s">
        <v>70</v>
      </c>
      <c r="H8" s="54"/>
      <c r="I8" s="54"/>
      <c r="J8" s="60"/>
    </row>
    <row r="9" ht="12.75" spans="1:10">
      <c r="A9" s="52">
        <v>7</v>
      </c>
      <c r="B9" s="55" t="s">
        <v>216</v>
      </c>
      <c r="C9" s="52"/>
      <c r="D9" s="52"/>
      <c r="E9" s="56" t="s">
        <v>217</v>
      </c>
      <c r="F9" s="52">
        <v>1</v>
      </c>
      <c r="G9" s="52" t="s">
        <v>70</v>
      </c>
      <c r="H9" s="54"/>
      <c r="I9" s="54"/>
      <c r="J9" s="60"/>
    </row>
    <row r="10" ht="12.75" spans="1:10">
      <c r="A10" s="52">
        <v>8</v>
      </c>
      <c r="B10" s="55" t="s">
        <v>218</v>
      </c>
      <c r="C10" s="52"/>
      <c r="D10" s="52"/>
      <c r="E10" s="56" t="s">
        <v>219</v>
      </c>
      <c r="F10" s="52">
        <v>1</v>
      </c>
      <c r="G10" s="52" t="s">
        <v>70</v>
      </c>
      <c r="H10" s="54"/>
      <c r="I10" s="54"/>
      <c r="J10" s="60"/>
    </row>
    <row r="11" ht="76.5" spans="1:10">
      <c r="A11" s="52">
        <v>9</v>
      </c>
      <c r="B11" s="55" t="s">
        <v>220</v>
      </c>
      <c r="C11" s="52"/>
      <c r="D11" s="52"/>
      <c r="E11" s="55" t="s">
        <v>221</v>
      </c>
      <c r="F11" s="52">
        <v>1</v>
      </c>
      <c r="G11" s="52" t="s">
        <v>70</v>
      </c>
      <c r="H11" s="54"/>
      <c r="I11" s="54"/>
      <c r="J11" s="60"/>
    </row>
    <row r="12" ht="102" spans="1:10">
      <c r="A12" s="52">
        <v>10</v>
      </c>
      <c r="B12" s="55" t="s">
        <v>222</v>
      </c>
      <c r="C12" s="52"/>
      <c r="D12" s="52"/>
      <c r="E12" s="55" t="s">
        <v>223</v>
      </c>
      <c r="F12" s="52">
        <v>1</v>
      </c>
      <c r="G12" s="52" t="s">
        <v>70</v>
      </c>
      <c r="H12" s="54"/>
      <c r="I12" s="54"/>
      <c r="J12" s="60"/>
    </row>
    <row r="13" ht="25.5" spans="1:10">
      <c r="A13" s="52">
        <v>11</v>
      </c>
      <c r="B13" s="55" t="s">
        <v>224</v>
      </c>
      <c r="C13" s="52"/>
      <c r="D13" s="52"/>
      <c r="E13" s="55" t="s">
        <v>225</v>
      </c>
      <c r="F13" s="52">
        <v>1</v>
      </c>
      <c r="G13" s="52" t="s">
        <v>70</v>
      </c>
      <c r="H13" s="54"/>
      <c r="I13" s="54"/>
      <c r="J13" s="60"/>
    </row>
    <row r="14" s="43" customFormat="1" ht="31" customHeight="1" spans="1:10">
      <c r="A14" s="57" t="s">
        <v>226</v>
      </c>
      <c r="B14" s="58"/>
      <c r="C14" s="58"/>
      <c r="D14" s="58"/>
      <c r="E14" s="58"/>
      <c r="F14" s="58"/>
      <c r="G14" s="58"/>
      <c r="H14" s="59"/>
      <c r="I14" s="61">
        <f>SUM(I3:I13)</f>
        <v>0</v>
      </c>
      <c r="J14" s="62"/>
    </row>
  </sheetData>
  <mergeCells count="2">
    <mergeCell ref="A1:J1"/>
    <mergeCell ref="A14:H14"/>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G8" sqref="G8"/>
    </sheetView>
  </sheetViews>
  <sheetFormatPr defaultColWidth="9" defaultRowHeight="13.5" outlineLevelCol="7"/>
  <cols>
    <col min="2" max="2" width="19.5" customWidth="1"/>
    <col min="3" max="3" width="38.75" customWidth="1"/>
  </cols>
  <sheetData>
    <row r="1" ht="40" customHeight="1" spans="1:8">
      <c r="A1" s="30" t="s">
        <v>227</v>
      </c>
      <c r="B1" s="30"/>
      <c r="C1" s="30"/>
      <c r="D1" s="30"/>
      <c r="E1" s="30"/>
      <c r="F1" s="30"/>
      <c r="G1" s="30"/>
      <c r="H1" s="31"/>
    </row>
    <row r="2" spans="1:8">
      <c r="A2" s="32" t="s">
        <v>17</v>
      </c>
      <c r="B2" s="32" t="s">
        <v>228</v>
      </c>
      <c r="C2" s="32" t="s">
        <v>229</v>
      </c>
      <c r="D2" s="32" t="s">
        <v>230</v>
      </c>
      <c r="E2" s="32" t="s">
        <v>231</v>
      </c>
      <c r="F2" s="32" t="s">
        <v>232</v>
      </c>
      <c r="G2" s="32" t="s">
        <v>233</v>
      </c>
      <c r="H2" s="33" t="s">
        <v>234</v>
      </c>
    </row>
    <row r="3" spans="1:8">
      <c r="A3" s="34" t="s">
        <v>235</v>
      </c>
      <c r="B3" s="34"/>
      <c r="C3" s="34"/>
      <c r="D3" s="34"/>
      <c r="E3" s="34"/>
      <c r="F3" s="34"/>
      <c r="G3" s="34"/>
      <c r="H3" s="34"/>
    </row>
    <row r="4" ht="96" customHeight="1" spans="1:8">
      <c r="A4" s="35" t="s">
        <v>236</v>
      </c>
      <c r="B4" s="36" t="s">
        <v>237</v>
      </c>
      <c r="C4" s="37" t="s">
        <v>238</v>
      </c>
      <c r="D4" s="37" t="s">
        <v>239</v>
      </c>
      <c r="E4" s="38">
        <v>39</v>
      </c>
      <c r="F4" s="38"/>
      <c r="G4" s="39"/>
      <c r="H4" s="33" t="s">
        <v>240</v>
      </c>
    </row>
    <row r="5" ht="48" spans="1:8">
      <c r="A5" s="35" t="s">
        <v>241</v>
      </c>
      <c r="B5" s="36" t="s">
        <v>242</v>
      </c>
      <c r="C5" s="37" t="s">
        <v>243</v>
      </c>
      <c r="D5" s="37" t="s">
        <v>244</v>
      </c>
      <c r="E5" s="38">
        <v>300</v>
      </c>
      <c r="F5" s="38"/>
      <c r="G5" s="39"/>
      <c r="H5" s="33" t="s">
        <v>240</v>
      </c>
    </row>
    <row r="6" ht="48" spans="1:8">
      <c r="A6" s="35" t="s">
        <v>245</v>
      </c>
      <c r="B6" s="36" t="s">
        <v>246</v>
      </c>
      <c r="C6" s="37" t="s">
        <v>243</v>
      </c>
      <c r="D6" s="37" t="s">
        <v>244</v>
      </c>
      <c r="E6" s="38">
        <v>500</v>
      </c>
      <c r="F6" s="38"/>
      <c r="G6" s="39"/>
      <c r="H6" s="33" t="s">
        <v>240</v>
      </c>
    </row>
    <row r="7" ht="65" customHeight="1" spans="1:8">
      <c r="A7" s="35" t="s">
        <v>247</v>
      </c>
      <c r="B7" s="36" t="s">
        <v>248</v>
      </c>
      <c r="C7" s="37" t="s">
        <v>249</v>
      </c>
      <c r="D7" s="37" t="s">
        <v>250</v>
      </c>
      <c r="E7" s="38">
        <v>13</v>
      </c>
      <c r="F7" s="38"/>
      <c r="G7" s="39"/>
      <c r="H7" s="33" t="s">
        <v>240</v>
      </c>
    </row>
    <row r="8" ht="65" customHeight="1" spans="1:8">
      <c r="A8" s="35" t="s">
        <v>251</v>
      </c>
      <c r="B8" s="36" t="s">
        <v>252</v>
      </c>
      <c r="C8" s="37" t="s">
        <v>249</v>
      </c>
      <c r="D8" s="37" t="s">
        <v>250</v>
      </c>
      <c r="E8" s="38">
        <v>53</v>
      </c>
      <c r="F8" s="38"/>
      <c r="G8" s="39"/>
      <c r="H8" s="33" t="s">
        <v>240</v>
      </c>
    </row>
    <row r="9" ht="65" customHeight="1" spans="1:8">
      <c r="A9" s="35" t="s">
        <v>253</v>
      </c>
      <c r="B9" s="36" t="s">
        <v>254</v>
      </c>
      <c r="C9" s="37" t="s">
        <v>255</v>
      </c>
      <c r="D9" s="37" t="s">
        <v>256</v>
      </c>
      <c r="E9" s="38">
        <v>28</v>
      </c>
      <c r="F9" s="38"/>
      <c r="G9" s="39"/>
      <c r="H9" s="33" t="s">
        <v>240</v>
      </c>
    </row>
    <row r="10" ht="65" customHeight="1" spans="1:8">
      <c r="A10" s="35" t="s">
        <v>257</v>
      </c>
      <c r="B10" s="36" t="s">
        <v>258</v>
      </c>
      <c r="C10" s="37" t="s">
        <v>259</v>
      </c>
      <c r="D10" s="37" t="s">
        <v>260</v>
      </c>
      <c r="E10" s="38">
        <v>21</v>
      </c>
      <c r="F10" s="38"/>
      <c r="G10" s="39"/>
      <c r="H10" s="33" t="s">
        <v>240</v>
      </c>
    </row>
    <row r="11" ht="24" spans="1:8">
      <c r="A11" s="35" t="s">
        <v>261</v>
      </c>
      <c r="B11" s="36" t="s">
        <v>262</v>
      </c>
      <c r="C11" s="37" t="s">
        <v>263</v>
      </c>
      <c r="D11" s="37" t="s">
        <v>264</v>
      </c>
      <c r="E11" s="38">
        <v>280</v>
      </c>
      <c r="F11" s="38"/>
      <c r="G11" s="39"/>
      <c r="H11" s="33" t="s">
        <v>265</v>
      </c>
    </row>
    <row r="12" ht="33.75" spans="1:8">
      <c r="A12" s="35" t="s">
        <v>266</v>
      </c>
      <c r="B12" s="36" t="s">
        <v>267</v>
      </c>
      <c r="C12" s="37" t="s">
        <v>268</v>
      </c>
      <c r="D12" s="37" t="s">
        <v>269</v>
      </c>
      <c r="E12" s="38">
        <v>200</v>
      </c>
      <c r="F12" s="38"/>
      <c r="G12" s="39"/>
      <c r="H12" s="33" t="s">
        <v>265</v>
      </c>
    </row>
    <row r="13" spans="1:8">
      <c r="A13" s="35" t="s">
        <v>270</v>
      </c>
      <c r="B13" s="36" t="s">
        <v>271</v>
      </c>
      <c r="C13" s="37" t="s">
        <v>272</v>
      </c>
      <c r="D13" s="37" t="s">
        <v>273</v>
      </c>
      <c r="E13" s="38">
        <v>32</v>
      </c>
      <c r="F13" s="38"/>
      <c r="G13" s="39"/>
      <c r="H13" s="33" t="s">
        <v>265</v>
      </c>
    </row>
    <row r="14" ht="33.75" spans="1:8">
      <c r="A14" s="35" t="s">
        <v>274</v>
      </c>
      <c r="B14" s="36" t="s">
        <v>275</v>
      </c>
      <c r="C14" s="37" t="s">
        <v>276</v>
      </c>
      <c r="D14" s="37" t="s">
        <v>277</v>
      </c>
      <c r="E14" s="38">
        <v>2122</v>
      </c>
      <c r="F14" s="38"/>
      <c r="G14" s="39"/>
      <c r="H14" s="33" t="s">
        <v>265</v>
      </c>
    </row>
    <row r="15" spans="1:8">
      <c r="A15" s="35" t="s">
        <v>278</v>
      </c>
      <c r="B15" s="36" t="s">
        <v>279</v>
      </c>
      <c r="C15" s="37" t="s">
        <v>280</v>
      </c>
      <c r="D15" s="37" t="s">
        <v>281</v>
      </c>
      <c r="E15" s="38">
        <v>500</v>
      </c>
      <c r="F15" s="38"/>
      <c r="G15" s="39"/>
      <c r="H15" s="33" t="s">
        <v>265</v>
      </c>
    </row>
    <row r="16" spans="1:8">
      <c r="A16" s="35" t="s">
        <v>282</v>
      </c>
      <c r="B16" s="36" t="s">
        <v>283</v>
      </c>
      <c r="C16" s="37" t="s">
        <v>280</v>
      </c>
      <c r="D16" s="37" t="s">
        <v>281</v>
      </c>
      <c r="E16" s="38">
        <v>3500</v>
      </c>
      <c r="F16" s="38"/>
      <c r="G16" s="39"/>
      <c r="H16" s="33" t="s">
        <v>265</v>
      </c>
    </row>
    <row r="17" ht="33.75" spans="1:8">
      <c r="A17" s="35" t="s">
        <v>284</v>
      </c>
      <c r="B17" s="36" t="s">
        <v>285</v>
      </c>
      <c r="C17" s="37" t="s">
        <v>276</v>
      </c>
      <c r="D17" s="37" t="s">
        <v>286</v>
      </c>
      <c r="E17" s="38">
        <v>185</v>
      </c>
      <c r="F17" s="38"/>
      <c r="G17" s="39"/>
      <c r="H17" s="33" t="s">
        <v>265</v>
      </c>
    </row>
    <row r="18" ht="22.5" spans="1:8">
      <c r="A18" s="35" t="s">
        <v>287</v>
      </c>
      <c r="B18" s="36" t="s">
        <v>288</v>
      </c>
      <c r="C18" s="37" t="s">
        <v>289</v>
      </c>
      <c r="D18" s="37" t="s">
        <v>281</v>
      </c>
      <c r="E18" s="38">
        <v>1061</v>
      </c>
      <c r="F18" s="38"/>
      <c r="G18" s="39"/>
      <c r="H18" s="33" t="s">
        <v>265</v>
      </c>
    </row>
    <row r="19" ht="33.75" spans="1:8">
      <c r="A19" s="35" t="s">
        <v>290</v>
      </c>
      <c r="B19" s="36" t="s">
        <v>291</v>
      </c>
      <c r="C19" s="37" t="s">
        <v>289</v>
      </c>
      <c r="D19" s="37" t="s">
        <v>292</v>
      </c>
      <c r="E19" s="38">
        <v>1061</v>
      </c>
      <c r="F19" s="38"/>
      <c r="G19" s="39"/>
      <c r="H19" s="33" t="s">
        <v>240</v>
      </c>
    </row>
    <row r="20" ht="24" spans="1:8">
      <c r="A20" s="35" t="s">
        <v>293</v>
      </c>
      <c r="B20" s="36" t="s">
        <v>294</v>
      </c>
      <c r="C20" s="37"/>
      <c r="D20" s="37" t="s">
        <v>292</v>
      </c>
      <c r="E20" s="38">
        <v>1</v>
      </c>
      <c r="F20" s="38"/>
      <c r="G20" s="39"/>
      <c r="H20" s="33"/>
    </row>
    <row r="21" spans="1:8">
      <c r="A21" s="35" t="s">
        <v>295</v>
      </c>
      <c r="B21" s="36" t="s">
        <v>296</v>
      </c>
      <c r="C21" s="37" t="s">
        <v>297</v>
      </c>
      <c r="D21" s="37" t="s">
        <v>292</v>
      </c>
      <c r="E21" s="38">
        <v>1</v>
      </c>
      <c r="F21" s="38"/>
      <c r="G21" s="39"/>
      <c r="H21" s="33"/>
    </row>
    <row r="22" ht="36" spans="1:8">
      <c r="A22" s="35" t="s">
        <v>298</v>
      </c>
      <c r="B22" s="36" t="s">
        <v>299</v>
      </c>
      <c r="C22" s="37"/>
      <c r="D22" s="37" t="s">
        <v>292</v>
      </c>
      <c r="E22" s="38">
        <v>1</v>
      </c>
      <c r="F22" s="38"/>
      <c r="G22" s="39"/>
      <c r="H22" s="33"/>
    </row>
    <row r="23" spans="1:8">
      <c r="A23" s="35" t="s">
        <v>300</v>
      </c>
      <c r="B23" s="36" t="s">
        <v>292</v>
      </c>
      <c r="C23" s="40"/>
      <c r="D23" s="41"/>
      <c r="E23" s="42"/>
      <c r="F23" s="42"/>
      <c r="G23" s="42"/>
      <c r="H23" s="31"/>
    </row>
  </sheetData>
  <mergeCells count="3">
    <mergeCell ref="A1:G1"/>
    <mergeCell ref="A3:H3"/>
    <mergeCell ref="E23:G2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O36"/>
  <sheetViews>
    <sheetView workbookViewId="0">
      <selection activeCell="I23" sqref="I23:I24"/>
    </sheetView>
  </sheetViews>
  <sheetFormatPr defaultColWidth="9" defaultRowHeight="12"/>
  <cols>
    <col min="1" max="1" width="9" style="1"/>
    <col min="2" max="2" width="13.1666666666667" style="1" customWidth="1"/>
    <col min="3" max="3" width="18.1666666666667" style="1" customWidth="1"/>
    <col min="4" max="4" width="6.5" style="1" customWidth="1"/>
    <col min="5" max="5" width="7.66666666666667" style="1" customWidth="1"/>
    <col min="6" max="6" width="17.1666666666667" style="1" customWidth="1"/>
    <col min="7" max="9" width="6" style="1" customWidth="1"/>
    <col min="10" max="10" width="17.8333333333333" style="1" customWidth="1"/>
    <col min="11" max="11" width="5.83333333333333" style="1" customWidth="1"/>
    <col min="12" max="12" width="12" style="1" customWidth="1"/>
    <col min="13" max="13" width="5.16666666666667" style="1" customWidth="1"/>
    <col min="14" max="14" width="12" style="1" customWidth="1"/>
    <col min="15" max="15" width="8.83333333333333" style="1" customWidth="1"/>
    <col min="16" max="16384" width="9" style="1"/>
  </cols>
  <sheetData>
    <row r="4" spans="1:15">
      <c r="A4" s="2" t="s">
        <v>301</v>
      </c>
      <c r="B4" s="2" t="s">
        <v>302</v>
      </c>
      <c r="C4" s="3" t="s">
        <v>303</v>
      </c>
      <c r="D4" s="3"/>
      <c r="E4" s="4"/>
      <c r="F4" s="4" t="s">
        <v>304</v>
      </c>
      <c r="G4" s="5"/>
      <c r="H4" s="4"/>
      <c r="I4" s="4"/>
      <c r="J4" s="8" t="s">
        <v>305</v>
      </c>
      <c r="K4" s="27"/>
      <c r="L4" s="27" t="s">
        <v>306</v>
      </c>
      <c r="M4" s="27"/>
      <c r="N4" s="27" t="s">
        <v>307</v>
      </c>
      <c r="O4" s="27"/>
    </row>
    <row r="5" spans="1:15">
      <c r="A5" s="6"/>
      <c r="B5" s="6"/>
      <c r="C5" s="7" t="s">
        <v>308</v>
      </c>
      <c r="D5" s="7" t="s">
        <v>309</v>
      </c>
      <c r="E5" s="8" t="s">
        <v>16</v>
      </c>
      <c r="F5" s="7" t="s">
        <v>308</v>
      </c>
      <c r="G5" s="7" t="s">
        <v>309</v>
      </c>
      <c r="H5" s="8" t="s">
        <v>16</v>
      </c>
      <c r="I5" s="8" t="s">
        <v>16</v>
      </c>
      <c r="J5" s="7" t="s">
        <v>310</v>
      </c>
      <c r="K5" s="7" t="s">
        <v>309</v>
      </c>
      <c r="L5" s="7" t="s">
        <v>310</v>
      </c>
      <c r="M5" s="7" t="s">
        <v>309</v>
      </c>
      <c r="N5" s="7" t="s">
        <v>310</v>
      </c>
      <c r="O5" s="7" t="s">
        <v>309</v>
      </c>
    </row>
    <row r="6" spans="1:15">
      <c r="A6" s="9" t="s">
        <v>311</v>
      </c>
      <c r="B6" s="9" t="s">
        <v>312</v>
      </c>
      <c r="C6" s="10" t="s">
        <v>313</v>
      </c>
      <c r="D6" s="11"/>
      <c r="E6" s="10">
        <f t="shared" ref="E6:E11" si="0">D7+D6</f>
        <v>14</v>
      </c>
      <c r="F6" s="10" t="s">
        <v>91</v>
      </c>
      <c r="G6" s="10">
        <v>1</v>
      </c>
      <c r="H6" s="10">
        <f>G7+G6</f>
        <v>2</v>
      </c>
      <c r="I6" s="10">
        <f t="shared" ref="I6:I11" si="1">E6+H6</f>
        <v>16</v>
      </c>
      <c r="J6" s="28" t="s">
        <v>165</v>
      </c>
      <c r="K6" s="28">
        <v>1</v>
      </c>
      <c r="L6" s="28" t="s">
        <v>314</v>
      </c>
      <c r="M6" s="28">
        <v>1</v>
      </c>
      <c r="N6" s="28" t="s">
        <v>315</v>
      </c>
      <c r="O6" s="29">
        <v>1</v>
      </c>
    </row>
    <row r="7" spans="1:15">
      <c r="A7" s="12"/>
      <c r="B7" s="13"/>
      <c r="C7" s="10" t="s">
        <v>316</v>
      </c>
      <c r="D7" s="11">
        <v>14</v>
      </c>
      <c r="E7" s="10"/>
      <c r="F7" s="10" t="s">
        <v>93</v>
      </c>
      <c r="G7" s="10">
        <v>1</v>
      </c>
      <c r="H7" s="10"/>
      <c r="I7" s="10"/>
      <c r="J7" s="28"/>
      <c r="K7" s="28"/>
      <c r="L7" s="28"/>
      <c r="M7" s="28"/>
      <c r="N7" s="28"/>
      <c r="O7" s="29"/>
    </row>
    <row r="8" spans="1:15">
      <c r="A8" s="12"/>
      <c r="B8" s="9" t="s">
        <v>317</v>
      </c>
      <c r="C8" s="10" t="s">
        <v>313</v>
      </c>
      <c r="D8" s="11"/>
      <c r="E8" s="9">
        <f t="shared" si="0"/>
        <v>10</v>
      </c>
      <c r="F8" s="10" t="s">
        <v>91</v>
      </c>
      <c r="G8" s="10"/>
      <c r="H8" s="9">
        <f>G9+G8+G10</f>
        <v>3</v>
      </c>
      <c r="I8" s="9">
        <f t="shared" si="1"/>
        <v>13</v>
      </c>
      <c r="J8" s="28" t="s">
        <v>165</v>
      </c>
      <c r="K8" s="28">
        <v>1</v>
      </c>
      <c r="L8" s="28" t="s">
        <v>314</v>
      </c>
      <c r="M8" s="28">
        <v>1</v>
      </c>
      <c r="N8" s="28" t="s">
        <v>315</v>
      </c>
      <c r="O8" s="29">
        <v>1</v>
      </c>
    </row>
    <row r="9" spans="1:15">
      <c r="A9" s="12"/>
      <c r="B9" s="12"/>
      <c r="C9" s="10" t="s">
        <v>316</v>
      </c>
      <c r="D9" s="11">
        <v>10</v>
      </c>
      <c r="E9" s="12"/>
      <c r="F9" s="10" t="s">
        <v>93</v>
      </c>
      <c r="G9" s="10">
        <v>1</v>
      </c>
      <c r="H9" s="12"/>
      <c r="I9" s="12"/>
      <c r="J9" s="28"/>
      <c r="K9" s="28"/>
      <c r="L9" s="28"/>
      <c r="M9" s="28"/>
      <c r="N9" s="28"/>
      <c r="O9" s="29"/>
    </row>
    <row r="10" spans="1:15">
      <c r="A10" s="12"/>
      <c r="B10" s="13"/>
      <c r="C10" s="10"/>
      <c r="D10" s="11"/>
      <c r="E10" s="13"/>
      <c r="F10" s="10" t="s">
        <v>318</v>
      </c>
      <c r="G10" s="10">
        <v>2</v>
      </c>
      <c r="H10" s="13"/>
      <c r="I10" s="13"/>
      <c r="J10" s="28"/>
      <c r="K10" s="28"/>
      <c r="L10" s="28"/>
      <c r="M10" s="28"/>
      <c r="N10" s="28"/>
      <c r="O10" s="29"/>
    </row>
    <row r="11" spans="1:15">
      <c r="A11" s="12"/>
      <c r="B11" s="9" t="s">
        <v>319</v>
      </c>
      <c r="C11" s="10" t="s">
        <v>313</v>
      </c>
      <c r="D11" s="10"/>
      <c r="E11" s="9">
        <f t="shared" si="0"/>
        <v>14</v>
      </c>
      <c r="F11" s="10" t="s">
        <v>91</v>
      </c>
      <c r="G11" s="10"/>
      <c r="H11" s="9">
        <f>G11+G12+G13</f>
        <v>3</v>
      </c>
      <c r="I11" s="9">
        <f t="shared" si="1"/>
        <v>17</v>
      </c>
      <c r="J11" s="28" t="s">
        <v>165</v>
      </c>
      <c r="K11" s="28">
        <v>1</v>
      </c>
      <c r="L11" s="28" t="s">
        <v>314</v>
      </c>
      <c r="M11" s="28">
        <v>1</v>
      </c>
      <c r="N11" s="28" t="s">
        <v>315</v>
      </c>
      <c r="O11" s="29">
        <v>1</v>
      </c>
    </row>
    <row r="12" spans="1:15">
      <c r="A12" s="12"/>
      <c r="B12" s="12"/>
      <c r="C12" s="10" t="s">
        <v>316</v>
      </c>
      <c r="D12" s="10">
        <v>14</v>
      </c>
      <c r="E12" s="12"/>
      <c r="F12" s="10" t="s">
        <v>93</v>
      </c>
      <c r="G12" s="10">
        <v>1</v>
      </c>
      <c r="H12" s="12"/>
      <c r="I12" s="12"/>
      <c r="J12" s="28"/>
      <c r="K12" s="28"/>
      <c r="L12" s="28"/>
      <c r="M12" s="28"/>
      <c r="N12" s="28"/>
      <c r="O12" s="29"/>
    </row>
    <row r="13" spans="1:15">
      <c r="A13" s="12"/>
      <c r="B13" s="13"/>
      <c r="C13" s="10"/>
      <c r="D13" s="10"/>
      <c r="E13" s="13"/>
      <c r="F13" s="10" t="s">
        <v>318</v>
      </c>
      <c r="G13" s="10">
        <v>2</v>
      </c>
      <c r="H13" s="13"/>
      <c r="I13" s="13"/>
      <c r="J13" s="28"/>
      <c r="K13" s="28"/>
      <c r="L13" s="28"/>
      <c r="M13" s="28"/>
      <c r="N13" s="28"/>
      <c r="O13" s="29"/>
    </row>
    <row r="14" spans="1:15">
      <c r="A14" s="12"/>
      <c r="B14" s="9" t="s">
        <v>320</v>
      </c>
      <c r="C14" s="10" t="s">
        <v>313</v>
      </c>
      <c r="D14" s="10"/>
      <c r="E14" s="9">
        <f t="shared" ref="E14:E19" si="2">D15+D14</f>
        <v>10</v>
      </c>
      <c r="F14" s="10" t="s">
        <v>91</v>
      </c>
      <c r="G14" s="10">
        <v>2</v>
      </c>
      <c r="H14" s="9">
        <f>G15+G14+G16</f>
        <v>5</v>
      </c>
      <c r="I14" s="9">
        <f t="shared" ref="I14:I19" si="3">E14+H14</f>
        <v>15</v>
      </c>
      <c r="J14" s="28" t="s">
        <v>165</v>
      </c>
      <c r="K14" s="28">
        <v>1</v>
      </c>
      <c r="L14" s="28" t="s">
        <v>314</v>
      </c>
      <c r="M14" s="28">
        <v>1</v>
      </c>
      <c r="N14" s="28" t="s">
        <v>315</v>
      </c>
      <c r="O14" s="29">
        <v>1</v>
      </c>
    </row>
    <row r="15" spans="1:15">
      <c r="A15" s="12"/>
      <c r="B15" s="12"/>
      <c r="C15" s="10" t="s">
        <v>316</v>
      </c>
      <c r="D15" s="11">
        <v>10</v>
      </c>
      <c r="E15" s="12"/>
      <c r="F15" s="10" t="s">
        <v>93</v>
      </c>
      <c r="G15" s="10">
        <v>1</v>
      </c>
      <c r="H15" s="12"/>
      <c r="I15" s="12"/>
      <c r="J15" s="28"/>
      <c r="K15" s="28"/>
      <c r="L15" s="28"/>
      <c r="M15" s="28"/>
      <c r="N15" s="28"/>
      <c r="O15" s="29"/>
    </row>
    <row r="16" spans="1:15">
      <c r="A16" s="13"/>
      <c r="B16" s="13"/>
      <c r="C16" s="10"/>
      <c r="D16" s="11"/>
      <c r="E16" s="13"/>
      <c r="F16" s="10" t="s">
        <v>318</v>
      </c>
      <c r="G16" s="10">
        <v>2</v>
      </c>
      <c r="H16" s="13"/>
      <c r="I16" s="13"/>
      <c r="J16" s="28"/>
      <c r="K16" s="28"/>
      <c r="L16" s="28"/>
      <c r="M16" s="28"/>
      <c r="N16" s="28"/>
      <c r="O16" s="29"/>
    </row>
    <row r="17" spans="1:15">
      <c r="A17" s="14" t="s">
        <v>321</v>
      </c>
      <c r="B17" s="14" t="s">
        <v>312</v>
      </c>
      <c r="C17" s="15" t="s">
        <v>313</v>
      </c>
      <c r="D17" s="15"/>
      <c r="E17" s="10">
        <f t="shared" si="2"/>
        <v>11</v>
      </c>
      <c r="F17" s="15" t="s">
        <v>91</v>
      </c>
      <c r="G17" s="15">
        <v>1</v>
      </c>
      <c r="H17" s="10">
        <f t="shared" ref="H17:H21" si="4">G18+G17</f>
        <v>3</v>
      </c>
      <c r="I17" s="10">
        <f t="shared" si="3"/>
        <v>14</v>
      </c>
      <c r="J17" s="28" t="s">
        <v>165</v>
      </c>
      <c r="K17" s="28">
        <v>1</v>
      </c>
      <c r="L17" s="28" t="s">
        <v>314</v>
      </c>
      <c r="M17" s="28">
        <v>1</v>
      </c>
      <c r="N17" s="28" t="s">
        <v>315</v>
      </c>
      <c r="O17" s="29">
        <v>1</v>
      </c>
    </row>
    <row r="18" spans="1:15">
      <c r="A18" s="16"/>
      <c r="B18" s="17"/>
      <c r="C18" s="15" t="s">
        <v>316</v>
      </c>
      <c r="D18" s="15">
        <v>11</v>
      </c>
      <c r="E18" s="10"/>
      <c r="F18" s="15" t="s">
        <v>93</v>
      </c>
      <c r="G18" s="15">
        <v>2</v>
      </c>
      <c r="H18" s="10"/>
      <c r="I18" s="10"/>
      <c r="J18" s="28"/>
      <c r="K18" s="28"/>
      <c r="L18" s="28"/>
      <c r="M18" s="28"/>
      <c r="N18" s="28"/>
      <c r="O18" s="29"/>
    </row>
    <row r="19" spans="1:15">
      <c r="A19" s="16"/>
      <c r="B19" s="14" t="s">
        <v>317</v>
      </c>
      <c r="C19" s="15" t="s">
        <v>313</v>
      </c>
      <c r="D19" s="18"/>
      <c r="E19" s="10">
        <f t="shared" si="2"/>
        <v>10</v>
      </c>
      <c r="F19" s="15" t="s">
        <v>91</v>
      </c>
      <c r="G19" s="15">
        <v>1</v>
      </c>
      <c r="H19" s="10">
        <f t="shared" si="4"/>
        <v>3</v>
      </c>
      <c r="I19" s="10">
        <f t="shared" si="3"/>
        <v>13</v>
      </c>
      <c r="J19" s="28" t="s">
        <v>165</v>
      </c>
      <c r="K19" s="28">
        <v>1</v>
      </c>
      <c r="L19" s="28" t="s">
        <v>314</v>
      </c>
      <c r="M19" s="28">
        <v>1</v>
      </c>
      <c r="N19" s="28" t="s">
        <v>315</v>
      </c>
      <c r="O19" s="29">
        <v>1</v>
      </c>
    </row>
    <row r="20" spans="1:15">
      <c r="A20" s="16"/>
      <c r="B20" s="17"/>
      <c r="C20" s="15" t="s">
        <v>316</v>
      </c>
      <c r="D20" s="15">
        <v>10</v>
      </c>
      <c r="E20" s="10"/>
      <c r="F20" s="15" t="s">
        <v>93</v>
      </c>
      <c r="G20" s="15">
        <v>2</v>
      </c>
      <c r="H20" s="10"/>
      <c r="I20" s="10"/>
      <c r="J20" s="28"/>
      <c r="K20" s="28"/>
      <c r="L20" s="28"/>
      <c r="M20" s="28"/>
      <c r="N20" s="28"/>
      <c r="O20" s="29"/>
    </row>
    <row r="21" spans="1:15">
      <c r="A21" s="16"/>
      <c r="B21" s="14" t="s">
        <v>319</v>
      </c>
      <c r="C21" s="15" t="s">
        <v>313</v>
      </c>
      <c r="D21" s="15"/>
      <c r="E21" s="10">
        <f t="shared" ref="E21:E25" si="5">D22+D21</f>
        <v>14</v>
      </c>
      <c r="F21" s="15" t="s">
        <v>91</v>
      </c>
      <c r="G21" s="15">
        <v>1</v>
      </c>
      <c r="H21" s="10">
        <f t="shared" si="4"/>
        <v>1</v>
      </c>
      <c r="I21" s="10">
        <f t="shared" ref="I21:I25" si="6">E21+H21</f>
        <v>15</v>
      </c>
      <c r="J21" s="28" t="s">
        <v>165</v>
      </c>
      <c r="K21" s="28">
        <v>1</v>
      </c>
      <c r="L21" s="28" t="s">
        <v>314</v>
      </c>
      <c r="M21" s="28">
        <v>1</v>
      </c>
      <c r="N21" s="28" t="s">
        <v>315</v>
      </c>
      <c r="O21" s="29">
        <v>1</v>
      </c>
    </row>
    <row r="22" spans="1:15">
      <c r="A22" s="16"/>
      <c r="B22" s="17"/>
      <c r="C22" s="15" t="s">
        <v>316</v>
      </c>
      <c r="D22" s="18">
        <v>14</v>
      </c>
      <c r="E22" s="10"/>
      <c r="F22" s="15" t="s">
        <v>93</v>
      </c>
      <c r="G22" s="15">
        <v>0</v>
      </c>
      <c r="H22" s="10"/>
      <c r="I22" s="10"/>
      <c r="J22" s="28"/>
      <c r="K22" s="28"/>
      <c r="L22" s="28"/>
      <c r="M22" s="28"/>
      <c r="N22" s="28"/>
      <c r="O22" s="29"/>
    </row>
    <row r="23" spans="1:15">
      <c r="A23" s="16"/>
      <c r="B23" s="14" t="s">
        <v>322</v>
      </c>
      <c r="C23" s="15" t="s">
        <v>313</v>
      </c>
      <c r="D23" s="15"/>
      <c r="E23" s="10">
        <f t="shared" si="5"/>
        <v>10</v>
      </c>
      <c r="F23" s="15" t="s">
        <v>91</v>
      </c>
      <c r="G23" s="15">
        <v>1</v>
      </c>
      <c r="H23" s="10">
        <f t="shared" ref="H23:H27" si="7">G24+G23</f>
        <v>1</v>
      </c>
      <c r="I23" s="10">
        <f t="shared" si="6"/>
        <v>11</v>
      </c>
      <c r="J23" s="28" t="s">
        <v>165</v>
      </c>
      <c r="K23" s="28">
        <v>1</v>
      </c>
      <c r="L23" s="28" t="s">
        <v>314</v>
      </c>
      <c r="M23" s="28">
        <v>1</v>
      </c>
      <c r="N23" s="28" t="s">
        <v>315</v>
      </c>
      <c r="O23" s="29">
        <v>1</v>
      </c>
    </row>
    <row r="24" spans="1:15">
      <c r="A24" s="17"/>
      <c r="B24" s="17"/>
      <c r="C24" s="15" t="s">
        <v>316</v>
      </c>
      <c r="D24" s="15">
        <v>10</v>
      </c>
      <c r="E24" s="10"/>
      <c r="F24" s="15" t="s">
        <v>93</v>
      </c>
      <c r="G24" s="15">
        <v>0</v>
      </c>
      <c r="H24" s="10"/>
      <c r="I24" s="10"/>
      <c r="J24" s="28"/>
      <c r="K24" s="28"/>
      <c r="L24" s="28"/>
      <c r="M24" s="28"/>
      <c r="N24" s="28"/>
      <c r="O24" s="29"/>
    </row>
    <row r="25" spans="1:15">
      <c r="A25" s="19" t="s">
        <v>323</v>
      </c>
      <c r="B25" s="19" t="s">
        <v>312</v>
      </c>
      <c r="C25" s="20" t="s">
        <v>313</v>
      </c>
      <c r="D25" s="20"/>
      <c r="E25" s="10">
        <f t="shared" si="5"/>
        <v>9</v>
      </c>
      <c r="F25" s="20" t="s">
        <v>91</v>
      </c>
      <c r="G25" s="20">
        <v>1</v>
      </c>
      <c r="H25" s="10">
        <f t="shared" si="7"/>
        <v>2</v>
      </c>
      <c r="I25" s="10">
        <f t="shared" si="6"/>
        <v>11</v>
      </c>
      <c r="J25" s="28" t="s">
        <v>165</v>
      </c>
      <c r="K25" s="28">
        <v>1</v>
      </c>
      <c r="L25" s="28" t="s">
        <v>314</v>
      </c>
      <c r="M25" s="28">
        <v>1</v>
      </c>
      <c r="N25" s="28" t="s">
        <v>315</v>
      </c>
      <c r="O25" s="29">
        <v>1</v>
      </c>
    </row>
    <row r="26" spans="1:15">
      <c r="A26" s="21"/>
      <c r="B26" s="22"/>
      <c r="C26" s="20" t="s">
        <v>316</v>
      </c>
      <c r="D26" s="23">
        <v>9</v>
      </c>
      <c r="E26" s="10"/>
      <c r="F26" s="20" t="s">
        <v>93</v>
      </c>
      <c r="G26" s="20">
        <v>1</v>
      </c>
      <c r="H26" s="10"/>
      <c r="I26" s="10"/>
      <c r="J26" s="28"/>
      <c r="K26" s="28"/>
      <c r="L26" s="28"/>
      <c r="M26" s="28"/>
      <c r="N26" s="28"/>
      <c r="O26" s="29"/>
    </row>
    <row r="27" spans="1:15">
      <c r="A27" s="21"/>
      <c r="B27" s="19" t="s">
        <v>317</v>
      </c>
      <c r="C27" s="20" t="s">
        <v>313</v>
      </c>
      <c r="D27" s="23"/>
      <c r="E27" s="10">
        <f t="shared" ref="E27:E31" si="8">D28+D27</f>
        <v>11</v>
      </c>
      <c r="F27" s="20" t="s">
        <v>91</v>
      </c>
      <c r="G27" s="20">
        <v>1</v>
      </c>
      <c r="H27" s="10">
        <f t="shared" si="7"/>
        <v>3</v>
      </c>
      <c r="I27" s="10">
        <f t="shared" ref="I27:I31" si="9">E27+H27</f>
        <v>14</v>
      </c>
      <c r="J27" s="28" t="s">
        <v>165</v>
      </c>
      <c r="K27" s="28">
        <v>1</v>
      </c>
      <c r="L27" s="28" t="s">
        <v>314</v>
      </c>
      <c r="M27" s="28">
        <v>1</v>
      </c>
      <c r="N27" s="28" t="s">
        <v>315</v>
      </c>
      <c r="O27" s="29">
        <v>1</v>
      </c>
    </row>
    <row r="28" spans="1:15">
      <c r="A28" s="21"/>
      <c r="B28" s="22"/>
      <c r="C28" s="20" t="s">
        <v>316</v>
      </c>
      <c r="D28" s="20">
        <v>11</v>
      </c>
      <c r="E28" s="10"/>
      <c r="F28" s="20" t="s">
        <v>93</v>
      </c>
      <c r="G28" s="20">
        <v>2</v>
      </c>
      <c r="H28" s="10"/>
      <c r="I28" s="10"/>
      <c r="J28" s="28"/>
      <c r="K28" s="28"/>
      <c r="L28" s="28"/>
      <c r="M28" s="28"/>
      <c r="N28" s="28"/>
      <c r="O28" s="29"/>
    </row>
    <row r="29" spans="1:15">
      <c r="A29" s="21"/>
      <c r="B29" s="19" t="s">
        <v>319</v>
      </c>
      <c r="C29" s="20" t="s">
        <v>313</v>
      </c>
      <c r="D29" s="20"/>
      <c r="E29" s="10">
        <f t="shared" si="8"/>
        <v>16</v>
      </c>
      <c r="F29" s="20" t="s">
        <v>91</v>
      </c>
      <c r="G29" s="20">
        <v>1</v>
      </c>
      <c r="H29" s="10">
        <f>G30+G29</f>
        <v>2</v>
      </c>
      <c r="I29" s="10">
        <f t="shared" si="9"/>
        <v>18</v>
      </c>
      <c r="J29" s="28" t="s">
        <v>165</v>
      </c>
      <c r="K29" s="28">
        <v>1</v>
      </c>
      <c r="L29" s="28" t="s">
        <v>314</v>
      </c>
      <c r="M29" s="28">
        <v>1</v>
      </c>
      <c r="N29" s="28" t="s">
        <v>315</v>
      </c>
      <c r="O29" s="29">
        <v>1</v>
      </c>
    </row>
    <row r="30" spans="1:15">
      <c r="A30" s="21"/>
      <c r="B30" s="22"/>
      <c r="C30" s="20" t="s">
        <v>316</v>
      </c>
      <c r="D30" s="23">
        <v>16</v>
      </c>
      <c r="E30" s="10"/>
      <c r="F30" s="20" t="s">
        <v>93</v>
      </c>
      <c r="G30" s="20">
        <v>1</v>
      </c>
      <c r="H30" s="10"/>
      <c r="I30" s="10"/>
      <c r="J30" s="28"/>
      <c r="K30" s="28"/>
      <c r="L30" s="28"/>
      <c r="M30" s="28"/>
      <c r="N30" s="28"/>
      <c r="O30" s="29"/>
    </row>
    <row r="31" spans="1:15">
      <c r="A31" s="21"/>
      <c r="B31" s="19" t="s">
        <v>322</v>
      </c>
      <c r="C31" s="20" t="s">
        <v>313</v>
      </c>
      <c r="D31" s="20"/>
      <c r="E31" s="10">
        <f t="shared" si="8"/>
        <v>14</v>
      </c>
      <c r="F31" s="20" t="s">
        <v>91</v>
      </c>
      <c r="G31" s="20">
        <v>1</v>
      </c>
      <c r="H31" s="10">
        <f>G32+G31</f>
        <v>2</v>
      </c>
      <c r="I31" s="10">
        <f t="shared" si="9"/>
        <v>16</v>
      </c>
      <c r="J31" s="28" t="s">
        <v>165</v>
      </c>
      <c r="K31" s="28">
        <v>1</v>
      </c>
      <c r="L31" s="28" t="s">
        <v>314</v>
      </c>
      <c r="M31" s="28">
        <v>1</v>
      </c>
      <c r="N31" s="28" t="s">
        <v>315</v>
      </c>
      <c r="O31" s="29">
        <v>1</v>
      </c>
    </row>
    <row r="32" spans="1:15">
      <c r="A32" s="22"/>
      <c r="B32" s="22"/>
      <c r="C32" s="20" t="s">
        <v>316</v>
      </c>
      <c r="D32" s="23">
        <v>14</v>
      </c>
      <c r="E32" s="10"/>
      <c r="F32" s="20" t="s">
        <v>318</v>
      </c>
      <c r="G32" s="20">
        <v>1</v>
      </c>
      <c r="H32" s="10"/>
      <c r="I32" s="10"/>
      <c r="J32" s="28"/>
      <c r="K32" s="28"/>
      <c r="L32" s="28"/>
      <c r="M32" s="28"/>
      <c r="N32" s="28"/>
      <c r="O32" s="29"/>
    </row>
    <row r="33" spans="1:15">
      <c r="A33" s="24"/>
      <c r="B33" s="24"/>
      <c r="C33" s="25"/>
      <c r="D33" s="25"/>
      <c r="E33" s="25">
        <f>SUM(E6:E32)</f>
        <v>143</v>
      </c>
      <c r="F33" s="25" t="s">
        <v>91</v>
      </c>
      <c r="G33" s="25">
        <f>G6+G8+G11+G14+G17+G19+G21+G23+G25+G27+G29+G31</f>
        <v>11</v>
      </c>
      <c r="H33" s="25"/>
      <c r="I33" s="25"/>
      <c r="J33" s="24"/>
      <c r="K33" s="25">
        <f t="shared" ref="K33:O33" si="10">SUM(K6:K32)</f>
        <v>12</v>
      </c>
      <c r="L33" s="24"/>
      <c r="M33" s="25">
        <f t="shared" si="10"/>
        <v>12</v>
      </c>
      <c r="N33" s="24"/>
      <c r="O33" s="25">
        <f t="shared" si="10"/>
        <v>12</v>
      </c>
    </row>
    <row r="34" spans="3:9">
      <c r="C34" s="26"/>
      <c r="D34" s="26"/>
      <c r="E34" s="26"/>
      <c r="F34" s="25" t="s">
        <v>93</v>
      </c>
      <c r="G34" s="25">
        <f>G7+G9+G12+G15+G18+G20+G22+G24+G26+G28+G30+G32</f>
        <v>13</v>
      </c>
      <c r="H34" s="26"/>
      <c r="I34" s="26"/>
    </row>
    <row r="35" spans="3:4">
      <c r="C35" s="26"/>
      <c r="D35" s="26"/>
    </row>
    <row r="36" spans="3:4">
      <c r="C36" s="26"/>
      <c r="D36" s="26"/>
    </row>
  </sheetData>
  <mergeCells count="53">
    <mergeCell ref="C4:E4"/>
    <mergeCell ref="F4:G4"/>
    <mergeCell ref="A6:A16"/>
    <mergeCell ref="A17:A24"/>
    <mergeCell ref="A25:A32"/>
    <mergeCell ref="B6:B7"/>
    <mergeCell ref="B8:B10"/>
    <mergeCell ref="B11:B13"/>
    <mergeCell ref="B14:B16"/>
    <mergeCell ref="B17:B18"/>
    <mergeCell ref="B19:B20"/>
    <mergeCell ref="B21:B22"/>
    <mergeCell ref="B23:B24"/>
    <mergeCell ref="B25:B26"/>
    <mergeCell ref="B27:B28"/>
    <mergeCell ref="B29:B30"/>
    <mergeCell ref="B31:B32"/>
    <mergeCell ref="E6:E7"/>
    <mergeCell ref="E8:E10"/>
    <mergeCell ref="E11:E13"/>
    <mergeCell ref="E14:E16"/>
    <mergeCell ref="E17:E18"/>
    <mergeCell ref="E19:E20"/>
    <mergeCell ref="E21:E22"/>
    <mergeCell ref="E23:E24"/>
    <mergeCell ref="E25:E26"/>
    <mergeCell ref="E27:E28"/>
    <mergeCell ref="E29:E30"/>
    <mergeCell ref="E31:E32"/>
    <mergeCell ref="H6:H7"/>
    <mergeCell ref="H8:H10"/>
    <mergeCell ref="H11:H13"/>
    <mergeCell ref="H14:H16"/>
    <mergeCell ref="H17:H18"/>
    <mergeCell ref="H19:H20"/>
    <mergeCell ref="H21:H22"/>
    <mergeCell ref="H23:H24"/>
    <mergeCell ref="H25:H26"/>
    <mergeCell ref="H27:H28"/>
    <mergeCell ref="H29:H30"/>
    <mergeCell ref="H31:H32"/>
    <mergeCell ref="I6:I7"/>
    <mergeCell ref="I8:I10"/>
    <mergeCell ref="I11:I13"/>
    <mergeCell ref="I14:I16"/>
    <mergeCell ref="I17:I18"/>
    <mergeCell ref="I19:I20"/>
    <mergeCell ref="I21:I22"/>
    <mergeCell ref="I23:I24"/>
    <mergeCell ref="I25:I26"/>
    <mergeCell ref="I27:I28"/>
    <mergeCell ref="I29:I30"/>
    <mergeCell ref="I31:I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7</vt:i4>
      </vt:variant>
    </vt:vector>
  </HeadingPairs>
  <TitlesOfParts>
    <vt:vector size="7" baseType="lpstr">
      <vt:lpstr>造价预算汇总</vt:lpstr>
      <vt:lpstr>1停车场管理系统</vt:lpstr>
      <vt:lpstr>2引导及反寻系统</vt:lpstr>
      <vt:lpstr>3视频监控</vt:lpstr>
      <vt:lpstr>4院内导航系统</vt:lpstr>
      <vt:lpstr>5导向标识</vt:lpstr>
      <vt:lpstr>监控及网络统计表1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dc:creator>
  <cp:lastModifiedBy>being</cp:lastModifiedBy>
  <dcterms:created xsi:type="dcterms:W3CDTF">2020-01-10T16:45:00Z</dcterms:created>
  <dcterms:modified xsi:type="dcterms:W3CDTF">2025-08-01T00:53:58Z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659E5569CE074A68A592141C22E55053_13</vt:lpwstr>
  </property>
</Properties>
</file>